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nnabelle\Desktop\2025年决算和绩效评价公开\2025年绩效自评价报告及自评表（宣教中心）\"/>
    </mc:Choice>
  </mc:AlternateContent>
  <bookViews>
    <workbookView windowWidth="22188" windowHeight="9180"/>
  </bookViews>
  <sheets>
    <sheet name="附件1-2025年部门整体支出指标体系得分情况" sheetId="12" r:id="rId1"/>
  </sheets>
  <definedNames>
    <definedName name="_xlnm._FilterDatabase" localSheetId="0" hidden="1">'附件1-2025年部门整体支出指标体系得分情况'!$A$3:$N$55</definedName>
    <definedName name="_xlnm.Print_Area" localSheetId="0">'附件1-2025年部门整体支出指标体系得分情况'!$A$1:$J$55</definedName>
    <definedName name="_xlnm.Print_Titles" localSheetId="0">'附件1-2025年部门整体支出指标体系得分情况'!$2:$3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<sst xmlns="http://schemas.openxmlformats.org/spreadsheetml/2006/main" count="246" uniqueCount="226">
  <si>
    <t>附件：</t>
  </si>
  <si>
    <t>南京市生态环境保护宣传教育中心（南京市生态环境信息服务中心）2025年度部门整体预算绩效评价指标体系表</t>
  </si>
  <si>
    <t>一级指标</t>
  </si>
  <si>
    <t>二级指标</t>
  </si>
  <si>
    <t>三级指标</t>
  </si>
  <si>
    <t>分值</t>
  </si>
  <si>
    <t>目标值</t>
  </si>
  <si>
    <t>指标说明</t>
  </si>
  <si>
    <t>评分标准</t>
  </si>
  <si>
    <t>得分</t>
  </si>
  <si>
    <t>扣分</t>
  </si>
  <si>
    <t>扣分项</t>
  </si>
  <si>
    <t>A部门决策（6分）</t>
  </si>
  <si>
    <t>A1计划制定（2分）</t>
  </si>
  <si>
    <t>A11中长期规划制定健全性</t>
  </si>
  <si>
    <t>健全</t>
  </si>
  <si>
    <t>评价部门中长期规划制定是否明确且与部门职能相匹配，用以反映和考核部门中长期规划制定情况。</t>
  </si>
  <si>
    <t>评价要点：①是否制定了明确的中长期规划，包括总体目标、工作内容、时间进度等；②中长期规划是否涵盖了部门全部职能，并与部门职能相匹配。
评分规则：以上评价要点各占1/2分值，每个要点执行情况分为达成、部分达成、未达成三档，分别按分值的100%—80%（含）、80%—60%（含）、60%—0%合理确定分值。</t>
  </si>
  <si>
    <t>A12工作计划制定健全性</t>
  </si>
  <si>
    <t>评价部门年度工作计划制定是否明确 、具体、可操作，且与部门职能和中长期规划相匹配，用以反映和考核部门年度工作计划制定情况。</t>
  </si>
  <si>
    <t>评价要点：①是否制定了明确的年度工作计划，包括总体目标、实施内容、时间、资金、人员等；②年度工作计划是否具体、可操作；③年度工作计划是否与部门职能相匹配；④年度工作计划是否与部门中长期战略相衔接。
评分规则：以上评价要点各占1/4分值，每个要点执行情况分为达成、部分达成、未达成三档，分别按分值的100%—80%（含）、80%—60%（含）、60%—0%合理确定分值。</t>
  </si>
  <si>
    <t>A2目标设定（2分）</t>
  </si>
  <si>
    <t>A21绩效目标合理性</t>
  </si>
  <si>
    <t>合理</t>
  </si>
  <si>
    <t>评价部门所设立的整体绩效目标依据是否充分，是否符合客观实际，用以反映和考核部门整体绩效目标与部门履职、年度工作任务的相符性。</t>
  </si>
  <si>
    <t>评价要点：①是否符合国家法律法规、国民经济和社会发展总体规划、部门“三定”方案确定的职责；②是否符合部门制定的中长期规划和年度工作计划；③是否与本年度部门预算资金相匹配。
评分规则：以上评价要点各占1/3分值，每个要点执行情况分为达成、部分达成、未达成三档，分别按分值的100%—80%（含）、80%—60%（含）、60%—0%合理确定分值。</t>
  </si>
  <si>
    <t>绩效目标设定值偏低，完成值远超绩效目标</t>
  </si>
  <si>
    <t>A22绩效指标明确性</t>
  </si>
  <si>
    <t>明确</t>
  </si>
  <si>
    <t>评价部门依据整体绩效目标所设定的绩效指标是否清晰、细化、可衡量，用以反映和考核部门整体绩效目标的明细化情况。</t>
  </si>
  <si>
    <t>评价要点：①是否将部门整体预算绩效目标细化分解为具体的重点工作任务；②部门整体及项目的绩效指标是否清晰，指标值是否量化、可衡量；③是否与年度重点工作任务数相对应，并突出核心绩效指标。
评分规则：以上评价要点各占1/3分值，每个要点执行情况分为达成、部分达成、未达成三档，分别按分值的100%—80%（含）、80%—60%（含）、60%—0%合理确定分值。</t>
  </si>
  <si>
    <t>A3预算编制（2分）</t>
  </si>
  <si>
    <t>A31预算编制科学性</t>
  </si>
  <si>
    <t>科学</t>
  </si>
  <si>
    <t>评价部门整体预算编制是否经过 “二上二下”，预算是否有依据，有无重复交叉，重点支出是否有保障，用以反映和考核部门整体预算编制的科学性、合理性及规范性情况。</t>
  </si>
  <si>
    <t>评价要点：①预算编制是否经过科学论证；②预算内容与项目内容是否匹配；③预算额度测算依据是否充分，按照标准编制；④预算确定的项目投资额或资金量是否与工作任务相匹配。
评分规则：指标完成情况分为达成、部分达成、未达成三档，分别按指标分值的100%—80%（含）、80%—60%（含）、60%—0%合理确定分值。</t>
  </si>
  <si>
    <t>A32预算编制规范性</t>
  </si>
  <si>
    <t>规范</t>
  </si>
  <si>
    <t>评价部门整体预算编制是否严格按照时间和流程要求执行，材料是否符合要求，用以反映和考核部门整体预算编制的规范化情况。</t>
  </si>
  <si>
    <t>评价要点：①预算填报方式是否规范，填报内容是否合理、科学、完整；②是否经预算主管部门集体决策程序。
评分规则：以上评价要点各占1/2分值，每个要点执行情况分为达成、部分达成、未达成三档，分别按指标分值的100%—80%（含）、80%—60%（含）、60%—0%合理确定分值。</t>
  </si>
  <si>
    <t>B部门过程（26分）</t>
  </si>
  <si>
    <t>B1预算执行（8分）</t>
  </si>
  <si>
    <t>B11预算调整率</t>
  </si>
  <si>
    <t>＝0%</t>
  </si>
  <si>
    <t>评价部门本年度预算调整是否有充分合
理的依据，用于反映和考核部门预算调
整的管理。</t>
  </si>
  <si>
    <t>预算调整率=（预算调整数/预算数）×100%。预算调整数：部门（单位）在本年度内涉及预算的追加、追减或结构调整的资金总和（因落实国家政策，发生不可抗力、上级部门或本级党委、政府临时交办而产生的调整除外）。
评分规则：1. 比率=0%，得满分；
2.20%≤比率&lt;0%，每增加1%，扣5%的权重分，扣完为止。</t>
  </si>
  <si>
    <t>B12支付进度符合率</t>
  </si>
  <si>
    <t>＝100%</t>
  </si>
  <si>
    <t>评价部门实际支付进度与既定支付进度
的比率，用以反映和考核部门预算执行
的及时性和均衡性程度。</t>
  </si>
  <si>
    <t>支付进度率=（实际支付进度/计划支付进度）×100%。
实际支付进度：部门在某一时点的支出数与年度预算数的比率。
计划支付进度：由部门在申报部门整体绩效目标时确定的支付进度（比率）。
评分规则：1.比率≥100%，得满分；
2.比率＜100%，每减少1%，扣2%的权重分，扣完为止。</t>
  </si>
  <si>
    <t>支付进度符合率95.84%</t>
  </si>
  <si>
    <t>B13预算执行率</t>
  </si>
  <si>
    <t>评价部门本年度预算完成数与预算数的比率。用以反映和考核部门预算执行情况、实际支出与预算数的偏离度。</t>
  </si>
  <si>
    <t>1.基本支出预算执行率=（基本支出预算执行数/基本支出调整预算数）×100%。
2.项目支出预算执行率=（项目支出预算执行数/项目支出调整预算数）×100%。
评分规则：以上评价要点各占1/2权重，得分=（基本支出预算执行率+项目支出预算执行率）×50%×分值。</t>
  </si>
  <si>
    <t>基本支出预算执行率为93.88%，项目支出预算执行率为99.99%</t>
  </si>
  <si>
    <t>B14结转结余率</t>
  </si>
  <si>
    <t>评价部门本年度结转结余总额与支出预算数的比率，用以反映和考核对本年度结转结余资金的实际控制程度。</t>
  </si>
  <si>
    <t>结转结余率=结转结余总额/调整预算数×100%。
结转结余总额：部门（单位）本年度的结转资金与结余资金之和（以决算数为准，“三公”经费未执行数和政府采购节约资金等视同已支出）。
评分规则：1.比率=0%，得满分；
2.0.00%＜比率≤10%，每增加1%，扣10%的权重分，扣完为止。</t>
  </si>
  <si>
    <t>结转结余率3.97%</t>
  </si>
  <si>
    <t>B15公用经费控制率</t>
  </si>
  <si>
    <t>≤100%</t>
  </si>
  <si>
    <t>评价部门本年度实际支出的公用经费总额与预算安排的公用经费总额的比率，用以反映和考核部门对机构运转成本的实际控制程度。</t>
  </si>
  <si>
    <t>公用经费控制率=（实际支出公用经费总额/预算安排公用经费总额）×100%。
评分规则：1.比率≤100%，得满分；2.比率＞100%，不得分。</t>
  </si>
  <si>
    <t>B16“三公”经费变动率</t>
  </si>
  <si>
    <t>≤0%</t>
  </si>
  <si>
    <t>评价部门本年度“三公”经费预算数与上年度“三公”经费预算数的变动比率，用以反映和考核部门对控制重点行政成本的努力程度。</t>
  </si>
  <si>
    <t>“三公”经费变动率=[（本年度“三公”经费总额-上年度“三公”经费总额）/上年度“三公”经费总额]×100%。
“三公”经费：年度预算安排的因公出国（境）费、公务车辆购置及运行费和公务招待费。
评分规则：1.比率≤0%，得满分；2.比率＞0%，不得分。</t>
  </si>
  <si>
    <t>B17政府采购执行率</t>
  </si>
  <si>
    <t>评价部门本年度实际政府采购金额与年初政府采购预算的比率，用以反映和考核政府采购预算执行情况。</t>
  </si>
  <si>
    <t>政府采购执行率=（实际政府采购金额/政府采购预算数）×100%；
政府采购预算：采购机关根据事业发展计划和行政任务编制的、并经过规定程序批准的年度政府采购计划。
评分规则：得分=政府采购执行率×分值。</t>
  </si>
  <si>
    <t>政府采购执行率73.16%</t>
  </si>
  <si>
    <t>B18非税收入预算完成率</t>
  </si>
  <si>
    <t>≥100%</t>
  </si>
  <si>
    <t>评价部门本年度非税收入完成数与预算数的比率，用以反映和考核部门非税收入预算执行情况。</t>
  </si>
  <si>
    <t>非税收入预算完成率=（非税收入实际完成数/非税收入预算数）×100%。
非税收入实际完成数：部门（单位）本年度实际完成的非税收入数。预算数：本年度部门（单位）编制的非税收入预算数。
评分规则：1.比率≥100%，得满分；
2.比率＜100%，每减少1%，扣2%的权重分，扣完为止。</t>
  </si>
  <si>
    <t>B2预算管理（6分）</t>
  </si>
  <si>
    <t>B21预算管理制度健全性</t>
  </si>
  <si>
    <t>评价部门为加强预算管理、规范财务行为而制定的管理制度是否健全完整，用以反映和考核部门预算管理制度对完成主要职责或促进事业发展的保障情况。</t>
  </si>
  <si>
    <t>评价要点：①是否已制定或具有相应的预算管理内控制度，包括收入与支出管理、往来资金结算管理、现金及银行存款管理、财务监督管理、政府采购管理、绩效管理等；②预算管理制度是否合法、合规、完整。
评分规则：以上评价要点各占1/2分值，每个要点执行情况分为达成、部分达成、未达成三档，分别按分值的100%—80%（含）、80%—60%（含）、60%—0%合理确定分值。</t>
  </si>
  <si>
    <t>B22资金使用合规性</t>
  </si>
  <si>
    <t>合规</t>
  </si>
  <si>
    <t>评价部门使用预算资金是否符合相关的预算财务管理制度的规定，用以反映和考核部门预算资金的规范运行情况。</t>
  </si>
  <si>
    <t>评价要点：①是否符合国家财经法规和财务管理制度以及有关专项资金管理办法的规定；②是否存在截留、挤占、挪用、虚列支出等情况；③资金拨付是否有完整的审批程序和手续；④公用经费是否存在超标准支出情况，项目支出与公用经费是否存在重复交叉。
评分规则：以上评价要点各占1/4分值，每个要点执行情况分为达成、部分达成、未达成三档，分别按分值的100%—80%（含）、80%—60%（含）、60%—0%合理确定分值。</t>
  </si>
  <si>
    <t>个别费用报销不规范</t>
  </si>
  <si>
    <t>B23绩效管理覆盖率</t>
  </si>
  <si>
    <t>评价部门绩效目标覆盖率达到年度预算
布置的要求。</t>
  </si>
  <si>
    <t>绩效管理覆盖率=（纳入绩效管理预算数/部门整体预算总额）×100%。
评分规则：得分=绩效管理覆盖率×分值。</t>
  </si>
  <si>
    <t>B24基础信息完善性</t>
  </si>
  <si>
    <t>完善</t>
  </si>
  <si>
    <t>评价部门基础信息是否完善，用以反映和评价基础信息对预算管理工作的支撑情况。</t>
  </si>
  <si>
    <t>评价要点：①基本财务管理制度健全；②基础数据信息和会计信息资料是否真实、完整、准确。
评分规则：以上评价要点各占1/2分值，每个要点执行情况分为达成、部分达成、未达成三档，分别按分值的100%—80%（含）、80%—60%（含）、60%—0%合理确定分值。</t>
  </si>
  <si>
    <t>B25预决算信息公开度</t>
  </si>
  <si>
    <t>公开</t>
  </si>
  <si>
    <t>评价部门是否按照政府信息公开有关规定公开相关预决算信息，用以反映和考核部门预决算管理的公开透明情况。</t>
  </si>
  <si>
    <t>评价要点：①是否按规定内容公开预决算信息；②是否按规定时限公开预决算信息。
评分规则：以上评价要点各占1/2分值，每个要点执行情况分为达成、部分达成、未达成三档，分别按分值的100%—80%（含）、80%—60%（含）、60%—0%合理确定分值。</t>
  </si>
  <si>
    <t>B26非税收入管理合规性</t>
  </si>
  <si>
    <t>评价部门非税收入是否按照规定的项目、标准、征收方式征收，非税收入项目设立的权限及减免的依据是否充分，是否及时足额向财政部门上缴非税收入。</t>
  </si>
  <si>
    <t>无非税收入的部门无须设置。
评价要点：①非税收入征收是否做到依法征收、应收尽收；②非税收入是否按规定缴入国库或财政专户，是否存在截留、挪用等情况。
评分规则：以上评价要点各占1/2分值，每个要点执行情况分为达成、部分达成、未达成三档，分别按分值的100%—80%（含）、80%—60%（含）、60%—0%合理确定分值。</t>
  </si>
  <si>
    <t>B3资产管理（3分）</t>
  </si>
  <si>
    <t>B31资产管理制度健全性</t>
  </si>
  <si>
    <t>评价部门为加强资产管理、规范资产管理行为而制定的管理制度是否健全完整，用以反映和考核部门资产管理制度对完成主要职责或促进社会发展的保障情况。</t>
  </si>
  <si>
    <t>评价要点：①是否已制定或具有资产管理制度；②相关资金管理制度是否合法、合规、完整。
评分规则：以上评价要点各占1/2分值，每个要点执行情况分为达成、部分达成、未达成三档，分别按分值的100%—80%（含）、80%—60%（含）、60%—0%合理确定分值。</t>
  </si>
  <si>
    <t>资产管理制度未及时更新</t>
  </si>
  <si>
    <t>B32资产管理规范性</t>
  </si>
  <si>
    <t>评价部门的资产是否保存完整、使用合规、配置合理、处置规范、收入及时足额上缴，用以反映和考核部门资产安全
运行情况。</t>
  </si>
  <si>
    <t>评价要点：①资产购置是否符合规定，新购资产入库管理是否规范（如编制采购计划、进行采购审核、验收等）；②是否定期对现有资产进行清查统计，是否账实相符；③资产有偿使用和资产处置是否规范，所获收入是否及时足额上缴。
评分规则：以上评价要点各占1/3分值，每个要点执行情况分为达成、部分达成、未达成三档，分别按分值的100%—80%（含）、80%—60%（含）、60%—0%合理确定分值。</t>
  </si>
  <si>
    <t>B33固定资产利用率</t>
  </si>
  <si>
    <t>评价部门实际在用固定资产总额与所有
固定资产总额的比率，用以反映和考核
部门固定资产使用效率程度。</t>
  </si>
  <si>
    <t>固定资产利用率=（实际在用固定资产账面总额/所有固定资产账面总额）×100%。
评分规则：得分=固定资产利用率×分值。</t>
  </si>
  <si>
    <t>根据2025年资产年报，固定资产利用率为73.20%，主要为南京市鼓楼区华侨路街道虎踞路175-2号房屋，产权已划拨至机关事务管理局，实物资产待处置。</t>
  </si>
  <si>
    <t>B4项目管理（3分）</t>
  </si>
  <si>
    <t>B41项目管理制度健全性</t>
  </si>
  <si>
    <t>评价部门项目管理制度是否健全，用以
反映和考核项目管理制度对项目顺利实
施的保障情况。</t>
  </si>
  <si>
    <t>评价要点：①是否已制定或具有相应的项目管理制度；②项目管理制度是否合法、合规、完整。
评分规则：以上评价要点各占1/2分值，每个要点执行情况分为达成、部分达成、未达成三档，分别按分值的100%—80%（含）、80%—60%（含）、60%—0%合理确定分值。</t>
  </si>
  <si>
    <t>B42项目管理制度执行规范性</t>
  </si>
  <si>
    <t>评价项目实施是否符合相关管理规定，
用以反映和考核相关管理制度的有效执
行情况。</t>
  </si>
  <si>
    <t>评价要点：①项目管理工作机制是否健全，沟通协调是否顺畅；②项目是否按照要求规范严格地执行制度，包括可行性论证、概算、预算、施工设计、资金拨付、组织申报、政府采购、招投标、监理、中期检查、竣工验收、公开公示等。
评分规则：以上评价要点各占1/2分值，每个要点执行情况分为达成、部分达成、未达成三档，分别按分值的100%—80%（含）、80%—60%（含）、60%—0%合理确定分值。</t>
  </si>
  <si>
    <t>个别项目未严格执行制度。</t>
  </si>
  <si>
    <t>B5人员管理（3分）</t>
  </si>
  <si>
    <t>B51人员管理制度健全性</t>
  </si>
  <si>
    <t>评价部门人事管理制度是否健全，用以反映和考核人事管理制度对部门正常运行、履行职责的保障情况。</t>
  </si>
  <si>
    <t>评价要点：①有明确的组织架构和职责分工；②人员配备是否充足，是否能够保障单位履职需要；③是否存在以政府购买服务变相用工情况。
评分规则：以上评价要点各占1/3分值，每个要点执行情况分为达成、部分达成、未达成三档，分别按分值的100%—80%（含）、80%—60%（含）、60%—0%合理确定分值。</t>
  </si>
  <si>
    <t>B52人员管理制度执行有效性</t>
  </si>
  <si>
    <t>有效</t>
  </si>
  <si>
    <t>评价人员管理是否符合相关管理规定，用以反映和考核相关人员管理制度的有效执行情况。</t>
  </si>
  <si>
    <t>评价要点：①年终组织个人、处（科）室考核，实施程序规范、资料完整；②考核结果切实运用。
评分规则：以上评价要点各占1/2分值，每个要点执行情况分为达成、部分达成、未达成三档，分别按分值的100%—80%（含）、80%—60%（含）、60%—0%合理确定分值。</t>
  </si>
  <si>
    <t>B53在职人员控制率</t>
  </si>
  <si>
    <t>评价部门本年度实际在职人员数与编制数的比率，用以反映和考核部门对人员成本的控制程度。</t>
  </si>
  <si>
    <t>在职人员控制率=（在职人员数/编制数）×100%。
在职人员数：部门（单位）实际在职人数，以财政部确定的部门决算编制口径为准。
编制数：机构编制部门核定批复的部门（单位）的人员编制数。
评分规则：1. 比率≤100%，得满分；
2.比率&gt;100%，每增加1%，扣5%的权重分，扣完为止。</t>
  </si>
  <si>
    <t>B6机构建设（3分）</t>
  </si>
  <si>
    <t>B61组织建设工作及时完成率</t>
  </si>
  <si>
    <t>评价部门本年度组织建设工作开展及完
成情况，用于反映和考核部门推进模范
机关建设及党建责任体系建设的情况。</t>
  </si>
  <si>
    <t>组织建设工作完成率=（实际及时完成的组织建设工作数 /计划组织建设工作数）×100%。
评分规则：得分=组织建设工作及时完成率×分值。</t>
  </si>
  <si>
    <t>B62业务学习与培训及时完成率</t>
  </si>
  <si>
    <t>评价部门本年度组织业务学习及培训按
期完成情况，用于反映和考核部门培训
人员学习质量和人均培训标准的情况。</t>
  </si>
  <si>
    <t>业务学习与培训及时完成率=（实际及时完成的业务学习与培训数/计划业务学习与培训数）×100%。
评分规则：得分=业务学习与培训及时完成率×分值</t>
  </si>
  <si>
    <t>B63纪检监察工作有效性</t>
  </si>
  <si>
    <t>评价部门纪检监察部门工作开展情况，用于反映和考核纪检监察工作的有效性。</t>
  </si>
  <si>
    <t>评价要点：①纪检监督工作实施程序规范、相关资料完整；②纪检监督结果切实运用。
评分规则：以上评价要点各占1/2分值，每个要点执行情况分为达成、部分达成、未达成三档，分别按分值的100%—80%（含）、80%—60%（含）、60%—0%合理确定分值。</t>
  </si>
  <si>
    <t>C部门履职（34）</t>
  </si>
  <si>
    <t>C1新闻宣传科（14分）</t>
  </si>
  <si>
    <t>C11市级以上媒体发表稿件数</t>
  </si>
  <si>
    <t>≥200篇</t>
  </si>
  <si>
    <t>评价部门本年度在市级以上媒体发表稿件情况。</t>
  </si>
  <si>
    <t>评价要点:在市级以上媒体发表稿件数是否达200篇。
评分规则：在市级以上媒体发表稿件数达200篇得满分，否则按实际发表稿件篇数占目标篇数的权重得分。</t>
  </si>
  <si>
    <t>C12中环报发稿篇数</t>
  </si>
  <si>
    <t>≥20篇</t>
  </si>
  <si>
    <t>评价部门本年度在中环报发稿情况。</t>
  </si>
  <si>
    <t>评价要点:在中环报发稿篇数是否达20篇。
评分规则：在中环报发稿篇数达20篇得满分，否则按实际发稿篇数占目标篇数的权重得分。</t>
  </si>
  <si>
    <t>C13开展社会宣传活动</t>
  </si>
  <si>
    <t>≥4场</t>
  </si>
  <si>
    <t>评价部门本年度开展社会宣传活动情况。</t>
  </si>
  <si>
    <t>评价要点:开展社会宣传活动是否达4场。
评分规则：开展社会宣传活动达4场得满分，否则按实际完成活动场数占目标场数的权重得分。</t>
  </si>
  <si>
    <t>C14政务新媒体平台推送稿件</t>
  </si>
  <si>
    <t>≥600篇</t>
  </si>
  <si>
    <t>评价部门本年度政务新媒体平台推送稿件情况。</t>
  </si>
  <si>
    <t>评价要点:政务新媒体平台推送稿件是否达600篇。
评分规则：政务新媒体平台推送稿件达600篇得满分，否则按实际推送稿件篇数占目标篇数的权重得分。</t>
  </si>
  <si>
    <t>C15开展新闻发布和集中媒体采访</t>
  </si>
  <si>
    <t>≥10场</t>
  </si>
  <si>
    <t>评价部门本年度开展新闻发布和集中媒体采访情况。</t>
  </si>
  <si>
    <t>评价要点:开展新闻发布和集中媒体采访是否达10场。
评分规则：开展新闻发布和集中媒体采访达10场得满分，否则按实际完成场数占目标场数的权重得分。</t>
  </si>
  <si>
    <t>C16策划制作短视频</t>
  </si>
  <si>
    <t>≥40条</t>
  </si>
  <si>
    <t>评价部门本年度策划制作短视频情况。</t>
  </si>
  <si>
    <t>评价要点:策划制作短视频是否达40条。
评分规则：策划制作短视频达40条得满分，否则按实际策划条数占目标条数的权重得分。</t>
  </si>
  <si>
    <t>C17开展新媒体直播场次</t>
  </si>
  <si>
    <t>≥8场次</t>
  </si>
  <si>
    <t>评价部门本年度开展新媒体直播情况。</t>
  </si>
  <si>
    <t>评价要点:开展新媒体直播场次是否达8场次。
评分规则：开展新媒体直播达8场次得满分，否则按实际完成次数占目标次数的权重得分。</t>
  </si>
  <si>
    <t>C2教育培训科（8分）</t>
  </si>
  <si>
    <t>C21开展生态文明教育主题活动场数</t>
  </si>
  <si>
    <t>≥100场</t>
  </si>
  <si>
    <t>评价部门开展生态文明教育主题活动情况。</t>
  </si>
  <si>
    <t>评价要点:开展生态文明教育主题活动场数是否达100场。
评分规则：开展生态文明教育主题活动达100场得满分，否则按实际完成场数占目标场数的权重得分。</t>
  </si>
  <si>
    <t>C22生态环境在线教育系统浏览次数</t>
  </si>
  <si>
    <t>≥500人次</t>
  </si>
  <si>
    <t>评价部门生态环境在线教育系统浏览情况。</t>
  </si>
  <si>
    <t>评价要点:生态环境在线教育系统浏览次数是否达500人次。
评分规则：生态环境在线教育系统浏览次数达500人次得满分，否则按实际浏览人次占目标人次的权重得分。</t>
  </si>
  <si>
    <t>C23校园生态文明学校活动参与人次</t>
  </si>
  <si>
    <t>≥1000人次</t>
  </si>
  <si>
    <t>评价部门开展校园生态文明学校活动参与情况。</t>
  </si>
  <si>
    <t>评价要点:校园生态文明学校活动参与人次是否达1000人次。
评分规则：校园生态文明学校活动参与人次达1000人次得满分，否则按实际参与人次占目标人次的权重得分。</t>
  </si>
  <si>
    <t>C24生态文明教育基地、环保设施开放单位线上线下参观总人次</t>
  </si>
  <si>
    <t>≥2000人次</t>
  </si>
  <si>
    <t>评价部门生态文明教育基地、环保设施开放单位线上线下参观情况。</t>
  </si>
  <si>
    <t>评价要点:生态文明教育基地、环保设施开放单位线上线下参观总人次是否达2000人次。
评分规则：生态文明教育基地、环保设施开放单位线上线下参观总人次达2000人次得满分，否则按实际参观人次占目标人次的权重得分。</t>
  </si>
  <si>
    <t>C3信息管理科（10分）</t>
  </si>
  <si>
    <t>C31网站测评</t>
  </si>
  <si>
    <t>≥4次</t>
  </si>
  <si>
    <t>评价部门网站测评情况。</t>
  </si>
  <si>
    <t>评价要点:网站测评是否达4次。
评分规则：网站测评达4次得满分，否则按实际测评次数占目标次数的权重得分。</t>
  </si>
  <si>
    <t>C32网络安全检查</t>
  </si>
  <si>
    <t>≥8次</t>
  </si>
  <si>
    <t>评价部门开展网络安全检查情况。</t>
  </si>
  <si>
    <t>评价要点:网络安全检查是否达8次。
评分规则：网络安全检查达8次得满分，否则按实际完成检查次数占目标次数的权重得分。</t>
  </si>
  <si>
    <t>C33信息化系统运行维护及问题排查</t>
  </si>
  <si>
    <t>≥110次</t>
  </si>
  <si>
    <t>评价部门信息化系统运行维护及问题排查情况。</t>
  </si>
  <si>
    <t>评价要点:信息化系统运行维护及问题排查是否达110次。
评分规则：信息化系统运行维护及问题排查达119次得满分，否则按实际完成次数占目标次数的权重得分。</t>
  </si>
  <si>
    <t>C34电子设备维护</t>
  </si>
  <si>
    <t>≥150次</t>
  </si>
  <si>
    <t>评价部门电子设备维护情况。</t>
  </si>
  <si>
    <t>评价要点:电子设备维护是否达150次。
评分规则：电子设备维护达150次得满分，否则按实际完成次数占目标次数的权重得分。</t>
  </si>
  <si>
    <t>C35容灾机房设备维护及日常巡查</t>
  </si>
  <si>
    <t>≥250次</t>
  </si>
  <si>
    <t>评价部门容灾机房设备维护及日常巡查情况。</t>
  </si>
  <si>
    <t>评价要点:容灾机房设备维护及日常巡查是否达250次。
评分规则：容灾机房设备维护及日常巡查达250次得满分，否则按实际完成次数占目标次数的权重得分。</t>
  </si>
  <si>
    <t>C4综合科（2分）</t>
  </si>
  <si>
    <t>C41法律服务合同审查数</t>
  </si>
  <si>
    <t>≥20个</t>
  </si>
  <si>
    <t>评价部门法律服务合同审查数。</t>
  </si>
  <si>
    <t>评价要点:法律服务合同审查数是否达20个。
评分规则：法律服务合同审查数达20个得满分，否则按实际完成审查数占目标审查数的权重得分。</t>
  </si>
  <si>
    <t>D履职效益（34分）</t>
  </si>
  <si>
    <t>D1社会效益
（24分）</t>
  </si>
  <si>
    <t>D11生态环境保护宣传教育</t>
  </si>
  <si>
    <t>完成</t>
  </si>
  <si>
    <t>评价部门开展宣传教育对生态环境保护的成效。</t>
  </si>
  <si>
    <t>评价要点：①公众对生态环境保护知识的知晓度、理解程度是否提高；②公众的生态环境保护意识是否增强；③宣传教育是否推动生态文明建设。
评分规则：以上评价要点各占1/3分值，每个要点执行情况分为达成、部分达成、未达成三档，分别按分值的100%—80%（含）、80%—60%（含）、60%—0%合理确定分值。</t>
  </si>
  <si>
    <t>D12信息化系统维护保障</t>
  </si>
  <si>
    <t>评价部门信息化系统维护保障情况。</t>
  </si>
  <si>
    <t>评价要点：①信息化系统是否稳定运行；②是否为全市生态环境系统提供信息服务保障和技术支撑。
评分规则：以上评价要点各占1/2分值，每个要点执行情况分为达成、部分达成、未达成三档，分别按分值的100%—80%（含）、80%—60%（含）、60%—0%合理确定分值。</t>
  </si>
  <si>
    <t>D2可持续影响（10分）</t>
  </si>
  <si>
    <t>D21保障中心工作，减少财务风险</t>
  </si>
  <si>
    <t>评价部门日常工作及财务风险情况。</t>
  </si>
  <si>
    <t>评价要点：①中心工作是否完成；②是否完成审计；③审计问题是否整改。
评分规则：以上评价要点各占1/3分值，每个要点执行情况分为达成、部分达成、未达成三档，分别按分值的100%—80%（含）、80%—60%（含）、60%—0%合理确定分值。</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</si>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</sst>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5">
    <font>
      <sz val="11"/>
      <color theme="1"/>
      <name val="宋体"/>
      <charset val="134"/>
      <scheme val="minor"/>
    </font>
    <font>
      <sz val="11"/>
      <name val="宋体"/>
      <charset val="134"/>
      <scheme val="minor"/>
    </font>
    <font>
      <b/>
      <sz val="11"/>
      <name val="宋体"/>
      <charset val="134"/>
      <scheme val="minor"/>
    </font>
    <font>
      <sz val="11"/>
      <name val="Arial"/>
      <charset val="134"/>
    </font>
    <font>
      <sz val="11"/>
      <name val="宋体"/>
      <charset val="134"/>
    </font>
    <font>
      <sz val="12"/>
      <name val="宋体"/>
      <charset val="134"/>
    </font>
    <font>
      <b/>
      <sz val="18"/>
      <name val="宋体"/>
      <charset val="134"/>
    </font>
    <font>
      <b/>
      <sz val="12"/>
      <name val="宋体"/>
      <charset val="134"/>
    </font>
    <font>
      <b/>
      <sz val="11"/>
      <name val="宋体"/>
      <charset val="134"/>
    </font>
    <font>
      <sz val="11"/>
      <name val="SimSun"/>
      <charset val="134"/>
    </font>
    <font>
      <b/>
      <sz val="11"/>
      <name val="Arial"/>
      <charset val="134"/>
    </font>
    <font>
      <sz val="14"/>
      <name val="宋体"/>
      <charset val="134"/>
    </font>
    <font>
      <sz val="14"/>
      <name val="Arial"/>
      <charset val="134"/>
    </font>
    <font>
      <sz val="14"/>
      <name val="宋体"/>
      <charset val="134"/>
      <scheme val="minor"/>
    </font>
    <font>
      <b/>
      <sz val="14"/>
      <name val="Arial"/>
      <charset val="134"/>
    </font>
    <font>
      <b/>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5"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22" fillId="0" borderId="6" applyNumberFormat="0" applyFill="0" applyAlignment="0" applyProtection="0">
      <alignment vertical="center"/>
    </xf>
    <xf numFmtId="0" fontId="23" fillId="0" borderId="7" applyNumberFormat="0" applyFill="0" applyAlignment="0" applyProtection="0">
      <alignment vertical="center"/>
    </xf>
    <xf numFmtId="0" fontId="23" fillId="0" borderId="0" applyNumberFormat="0" applyFill="0" applyBorder="0" applyAlignment="0" applyProtection="0">
      <alignment vertical="center"/>
    </xf>
    <xf numFmtId="0" fontId="24" fillId="3" borderId="8" applyNumberFormat="0" applyAlignment="0" applyProtection="0">
      <alignment vertical="center"/>
    </xf>
    <xf numFmtId="0" fontId="25" fillId="4" borderId="9" applyNumberFormat="0" applyAlignment="0" applyProtection="0">
      <alignment vertical="center"/>
    </xf>
    <xf numFmtId="0" fontId="26" fillId="4" borderId="8" applyNumberFormat="0" applyAlignment="0" applyProtection="0">
      <alignment vertical="center"/>
    </xf>
    <xf numFmtId="0" fontId="27" fillId="5" borderId="10" applyNumberFormat="0" applyAlignment="0" applyProtection="0">
      <alignment vertical="center"/>
    </xf>
    <xf numFmtId="0" fontId="28" fillId="0" borderId="11" applyNumberFormat="0" applyFill="0" applyAlignment="0" applyProtection="0">
      <alignment vertical="center"/>
    </xf>
    <xf numFmtId="0" fontId="29" fillId="0" borderId="12"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0" fontId="5" fillId="0" borderId="0"/>
  </cellStyleXfs>
  <cellXfs count="84">
    <xf numFmtId="0" fontId="0" fillId="0" borderId="0" xfId="0">
      <alignment vertical="center"/>
    </xf>
    <xf numFmtId="0" fontId="1" fillId="0" borderId="0" xfId="0" applyFont="1" applyFill="1" applyAlignment="1">
      <alignment horizontal="center" vertical="center"/>
    </xf>
    <xf numFmtId="0" fontId="2" fillId="0" borderId="0" xfId="0" applyFont="1" applyFill="1">
      <alignment vertical="center"/>
    </xf>
    <xf numFmtId="0" fontId="1" fillId="0" borderId="0" xfId="0" applyFont="1" applyFill="1">
      <alignment vertical="center"/>
    </xf>
    <xf numFmtId="0" fontId="3" fillId="0" borderId="0" xfId="0" applyFont="1" applyFill="1" applyAlignment="1">
      <alignment vertical="center"/>
    </xf>
    <xf numFmtId="0" fontId="3" fillId="0" borderId="0" xfId="0" applyFont="1" applyFill="1" applyBorder="1" applyAlignment="1">
      <alignment vertical="center"/>
    </xf>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0" fontId="3" fillId="0" borderId="0" xfId="0" applyFont="1" applyFill="1" applyAlignment="1">
      <alignment horizontal="center" vertical="center"/>
    </xf>
    <xf numFmtId="0" fontId="3" fillId="0" borderId="0" xfId="0" applyFont="1" applyFill="1" applyAlignment="1">
      <alignment vertical="center" wrapText="1"/>
    </xf>
    <xf numFmtId="43" fontId="4" fillId="0" borderId="0" xfId="3" applyNumberFormat="1" applyFont="1" applyFill="1" applyAlignment="1">
      <alignment horizontal="right" vertical="center"/>
    </xf>
    <xf numFmtId="0" fontId="3" fillId="0" borderId="0" xfId="0" applyNumberFormat="1" applyFont="1" applyFill="1" applyAlignment="1">
      <alignment horizontal="left" vertical="center"/>
    </xf>
    <xf numFmtId="0" fontId="1" fillId="0" borderId="0" xfId="0" applyNumberFormat="1" applyFont="1" applyFill="1">
      <alignment vertical="center"/>
    </xf>
    <xf numFmtId="0" fontId="5" fillId="0" borderId="0" xfId="0" applyFont="1" applyFill="1" applyAlignment="1">
      <alignment horizontal="left" vertical="center" wrapText="1"/>
    </xf>
    <xf numFmtId="43" fontId="5" fillId="0" borderId="0" xfId="0" applyNumberFormat="1" applyFont="1" applyFill="1" applyAlignment="1">
      <alignment horizontal="left" vertical="center" wrapText="1"/>
    </xf>
    <xf numFmtId="0" fontId="5" fillId="0" borderId="0" xfId="0" applyNumberFormat="1" applyFont="1" applyFill="1" applyAlignment="1">
      <alignment horizontal="left" vertical="center" wrapText="1"/>
    </xf>
    <xf numFmtId="0" fontId="6" fillId="0" borderId="0" xfId="0" applyFont="1" applyFill="1" applyAlignment="1">
      <alignment horizontal="center" vertical="center" wrapText="1"/>
    </xf>
    <xf numFmtId="43" fontId="6" fillId="0" borderId="0" xfId="0" applyNumberFormat="1" applyFont="1" applyFill="1" applyAlignment="1">
      <alignment horizontal="center" vertical="center" wrapText="1"/>
    </xf>
    <xf numFmtId="0" fontId="6" fillId="0" borderId="0" xfId="0" applyNumberFormat="1" applyFont="1" applyFill="1" applyAlignment="1">
      <alignment horizontal="left" vertical="center" wrapText="1"/>
    </xf>
    <xf numFmtId="0" fontId="1" fillId="0" borderId="0" xfId="0" applyNumberFormat="1" applyFont="1" applyFill="1" applyAlignment="1">
      <alignment horizontal="center" vertical="center"/>
    </xf>
    <xf numFmtId="0" fontId="7" fillId="0" borderId="1" xfId="49" applyNumberFormat="1" applyFont="1" applyFill="1" applyBorder="1" applyAlignment="1">
      <alignment horizontal="center" vertical="center" wrapText="1"/>
    </xf>
    <xf numFmtId="0" fontId="7" fillId="0" borderId="1" xfId="3" applyNumberFormat="1" applyFont="1" applyFill="1" applyBorder="1" applyAlignment="1" applyProtection="1">
      <alignment horizontal="center" vertical="center" wrapText="1"/>
    </xf>
    <xf numFmtId="0" fontId="2" fillId="0" borderId="0" xfId="0" applyNumberFormat="1" applyFont="1" applyFill="1">
      <alignment vertical="center"/>
    </xf>
    <xf numFmtId="0" fontId="8"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xf>
    <xf numFmtId="0" fontId="1" fillId="0" borderId="1" xfId="0" applyFont="1" applyFill="1" applyBorder="1" applyAlignment="1">
      <alignment vertical="center" wrapText="1"/>
    </xf>
    <xf numFmtId="43" fontId="4" fillId="0" borderId="1" xfId="3" applyNumberFormat="1" applyFont="1" applyFill="1" applyBorder="1" applyAlignment="1">
      <alignment horizontal="right" vertical="center"/>
    </xf>
    <xf numFmtId="0" fontId="3" fillId="0" borderId="1" xfId="0" applyNumberFormat="1" applyFont="1" applyFill="1" applyBorder="1" applyAlignment="1">
      <alignment horizontal="left" vertical="center"/>
    </xf>
    <xf numFmtId="0" fontId="1" fillId="0" borderId="0" xfId="0" applyNumberFormat="1" applyFont="1" applyFill="1" applyAlignment="1">
      <alignment vertical="center" wrapText="1"/>
    </xf>
    <xf numFmtId="0" fontId="4" fillId="0" borderId="1" xfId="0" applyNumberFormat="1" applyFont="1" applyFill="1" applyBorder="1" applyAlignment="1">
      <alignment horizontal="left" vertical="center" wrapText="1"/>
    </xf>
    <xf numFmtId="0" fontId="2" fillId="0" borderId="1" xfId="0" applyFont="1" applyFill="1" applyBorder="1" applyAlignment="1">
      <alignment horizontal="center" vertical="center" wrapText="1"/>
    </xf>
    <xf numFmtId="9" fontId="1" fillId="0" borderId="1" xfId="0" applyNumberFormat="1" applyFont="1" applyFill="1" applyBorder="1" applyAlignment="1">
      <alignment horizontal="center" vertical="center"/>
    </xf>
    <xf numFmtId="43" fontId="1" fillId="0" borderId="0" xfId="0" applyNumberFormat="1" applyFont="1" applyFill="1">
      <alignment vertical="center"/>
    </xf>
    <xf numFmtId="0" fontId="4" fillId="0" borderId="1" xfId="0" applyNumberFormat="1" applyFont="1" applyFill="1" applyBorder="1" applyAlignment="1">
      <alignment horizontal="left" vertical="center"/>
    </xf>
    <xf numFmtId="10" fontId="1" fillId="0" borderId="0" xfId="3" applyNumberFormat="1" applyFont="1" applyFill="1">
      <alignment vertical="center"/>
    </xf>
    <xf numFmtId="43" fontId="1" fillId="0" borderId="0" xfId="3" applyNumberFormat="1" applyFont="1" applyFill="1">
      <alignment vertical="center"/>
    </xf>
    <xf numFmtId="43" fontId="4" fillId="0" borderId="1" xfId="3" applyNumberFormat="1" applyFont="1" applyFill="1" applyBorder="1" applyAlignment="1">
      <alignment vertical="center"/>
    </xf>
    <xf numFmtId="0" fontId="1" fillId="0" borderId="2" xfId="0" applyFont="1" applyFill="1" applyBorder="1" applyAlignment="1">
      <alignment horizontal="center" vertical="center" wrapText="1"/>
    </xf>
    <xf numFmtId="9" fontId="1" fillId="0" borderId="1"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9" fontId="9"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43" fontId="8" fillId="0" borderId="1" xfId="3" applyNumberFormat="1" applyFont="1" applyFill="1" applyBorder="1" applyAlignment="1">
      <alignment horizontal="right" vertical="center"/>
    </xf>
    <xf numFmtId="0" fontId="10" fillId="0" borderId="1" xfId="0" applyNumberFormat="1" applyFont="1" applyFill="1" applyBorder="1" applyAlignment="1">
      <alignment horizontal="left" vertical="center"/>
    </xf>
    <xf numFmtId="0" fontId="3" fillId="0" borderId="0" xfId="0" applyNumberFormat="1" applyFont="1" applyFill="1" applyAlignment="1">
      <alignment vertical="center"/>
    </xf>
    <xf numFmtId="0" fontId="8" fillId="0" borderId="0"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Border="1" applyAlignment="1">
      <alignment horizontal="left" vertical="center" wrapText="1"/>
    </xf>
    <xf numFmtId="43" fontId="4" fillId="0" borderId="0" xfId="3" applyNumberFormat="1" applyFont="1" applyFill="1" applyBorder="1" applyAlignment="1">
      <alignment horizontal="right" vertical="center"/>
    </xf>
    <xf numFmtId="0" fontId="3" fillId="0" borderId="0" xfId="0" applyNumberFormat="1" applyFont="1" applyFill="1" applyBorder="1" applyAlignment="1">
      <alignment horizontal="left" vertical="center"/>
    </xf>
    <xf numFmtId="0" fontId="3" fillId="0" borderId="0" xfId="0" applyNumberFormat="1" applyFont="1" applyFill="1" applyBorder="1" applyAlignment="1">
      <alignment vertical="center"/>
    </xf>
    <xf numFmtId="0" fontId="4" fillId="0" borderId="0" xfId="0" applyFont="1" applyFill="1" applyAlignment="1">
      <alignment horizontal="center" vertical="center" wrapText="1"/>
    </xf>
    <xf numFmtId="0" fontId="11" fillId="0" borderId="0" xfId="0" applyFont="1" applyFill="1" applyAlignment="1">
      <alignment horizontal="center" vertical="center" wrapText="1"/>
    </xf>
    <xf numFmtId="0" fontId="11" fillId="0" borderId="0" xfId="0" applyFont="1" applyFill="1" applyAlignment="1">
      <alignment horizontal="left" vertical="center" wrapText="1"/>
    </xf>
    <xf numFmtId="10" fontId="3" fillId="0" borderId="0" xfId="3" applyNumberFormat="1" applyFont="1" applyFill="1" applyAlignment="1">
      <alignment horizontal="center" vertical="center"/>
    </xf>
    <xf numFmtId="176" fontId="12" fillId="0" borderId="0" xfId="0" applyNumberFormat="1" applyFont="1" applyFill="1" applyAlignment="1">
      <alignment vertical="center" wrapText="1"/>
    </xf>
    <xf numFmtId="43" fontId="11" fillId="0" borderId="0" xfId="0" applyNumberFormat="1" applyFont="1" applyFill="1" applyAlignment="1">
      <alignment horizontal="center" vertical="center" wrapText="1"/>
    </xf>
    <xf numFmtId="10" fontId="3" fillId="0" borderId="0" xfId="3" applyNumberFormat="1" applyFont="1" applyFill="1" applyAlignment="1">
      <alignment horizontal="left" vertical="center"/>
    </xf>
    <xf numFmtId="0" fontId="3" fillId="0" borderId="0"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0" xfId="0" applyFont="1" applyFill="1" applyBorder="1" applyAlignment="1">
      <alignment horizontal="left" vertical="center" wrapText="1"/>
    </xf>
    <xf numFmtId="0" fontId="13" fillId="0" borderId="0" xfId="0" applyFont="1" applyFill="1" applyAlignment="1">
      <alignment horizontal="center" vertical="center" wrapText="1"/>
    </xf>
    <xf numFmtId="176" fontId="12" fillId="0" borderId="0" xfId="0" applyNumberFormat="1" applyFont="1" applyFill="1" applyBorder="1" applyAlignment="1">
      <alignment vertical="center" wrapText="1"/>
    </xf>
    <xf numFmtId="0" fontId="11" fillId="0" borderId="0" xfId="0" applyFont="1" applyFill="1" applyBorder="1" applyAlignment="1">
      <alignment horizontal="center" vertical="center" wrapText="1"/>
    </xf>
    <xf numFmtId="0" fontId="11" fillId="0" borderId="0" xfId="0" applyFont="1" applyFill="1" applyBorder="1" applyAlignment="1">
      <alignment horizontal="left" vertical="center" wrapText="1"/>
    </xf>
    <xf numFmtId="0" fontId="14" fillId="0" borderId="0" xfId="0" applyFont="1" applyFill="1" applyAlignment="1">
      <alignment horizontal="center" vertical="center" wrapText="1"/>
    </xf>
    <xf numFmtId="0" fontId="15" fillId="0" borderId="0" xfId="0" applyFont="1" applyFill="1" applyAlignment="1">
      <alignment horizontal="left" vertical="center" wrapText="1"/>
    </xf>
    <xf numFmtId="0" fontId="15" fillId="0" borderId="0" xfId="0" applyFont="1" applyFill="1" applyAlignment="1">
      <alignment horizontal="center" vertical="center" wrapText="1"/>
    </xf>
    <xf numFmtId="10" fontId="10" fillId="0" borderId="0" xfId="3" applyNumberFormat="1" applyFont="1" applyFill="1" applyAlignment="1">
      <alignment horizontal="center" vertical="center"/>
    </xf>
    <xf numFmtId="176" fontId="14" fillId="0" borderId="0" xfId="0" applyNumberFormat="1" applyFont="1" applyFill="1" applyBorder="1" applyAlignment="1">
      <alignment vertical="center" wrapText="1"/>
    </xf>
    <xf numFmtId="43" fontId="15" fillId="0" borderId="0" xfId="0" applyNumberFormat="1" applyFont="1" applyFill="1" applyAlignment="1">
      <alignment horizontal="center" vertical="center" wrapText="1"/>
    </xf>
    <xf numFmtId="0" fontId="10" fillId="0" borderId="0" xfId="0" applyNumberFormat="1" applyFont="1" applyFill="1" applyBorder="1" applyAlignment="1">
      <alignment horizontal="left" vertical="center"/>
    </xf>
    <xf numFmtId="0" fontId="12" fillId="0" borderId="0" xfId="0" applyFont="1" applyFill="1" applyBorder="1" applyAlignment="1">
      <alignment horizontal="center" vertical="center" wrapText="1"/>
    </xf>
    <xf numFmtId="0" fontId="12" fillId="0" borderId="0" xfId="0" applyFont="1" applyFill="1" applyBorder="1" applyAlignment="1">
      <alignment horizontal="left" vertical="center" wrapText="1"/>
    </xf>
    <xf numFmtId="0" fontId="3" fillId="0" borderId="0" xfId="0" applyFont="1" applyFill="1" applyBorder="1" applyAlignment="1">
      <alignment horizontal="center" vertical="center"/>
    </xf>
    <xf numFmtId="0" fontId="3" fillId="0" borderId="0" xfId="0" applyFont="1" applyFill="1" applyBorder="1" applyAlignment="1">
      <alignment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1" fillId="0" borderId="0" xfId="0" applyFont="1" applyFill="1" applyBorder="1" applyAlignment="1">
      <alignment horizontal="center" vertical="center"/>
    </xf>
    <xf numFmtId="0" fontId="1" fillId="0" borderId="0" xfId="0" applyFont="1" applyFill="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pageSetUpPr fitToPage="1"/>
  </sheetPr>
  <dimension ref="A1:N67"/>
  <sheetViews>
    <sheetView tabSelected="1" view="pageBreakPreview" zoomScale="80" zoomScaleNormal="60" workbookViewId="0">
      <pane xSplit="2" ySplit="3" topLeftCell="C30" activePane="bottomRight" state="frozen"/>
      <selection/>
      <selection pane="topRight"/>
      <selection pane="bottomLeft"/>
      <selection pane="bottomRight" activeCell="A3" sqref="A$1:J$1048576"/>
    </sheetView>
  </sheetViews>
  <sheetFormatPr defaultColWidth="8.88888888888889" defaultRowHeight="14.4"/>
  <cols>
    <col min="1" max="1" width="12.6574074074074" style="6" customWidth="1"/>
    <col min="2" max="2" width="16.8425925925926" style="6" customWidth="1"/>
    <col min="3" max="3" width="24.7777777777778" style="7" customWidth="1"/>
    <col min="4" max="4" width="8.61111111111111" style="6" customWidth="1"/>
    <col min="5" max="5" width="12.2685185185185" style="8" customWidth="1"/>
    <col min="6" max="6" width="38.4444444444444" style="9" customWidth="1"/>
    <col min="7" max="7" width="54.2685185185185" style="9" customWidth="1"/>
    <col min="8" max="9" width="11.3796296296296" style="10" customWidth="1"/>
    <col min="10" max="10" width="26.1203703703704" style="11" customWidth="1"/>
    <col min="11" max="11" width="23.9814814814815" style="12" customWidth="1"/>
    <col min="12" max="12" width="7.66666666666667" style="3" customWidth="1"/>
    <col min="13" max="13" width="8.66666666666667" style="3" customWidth="1"/>
    <col min="14" max="14" width="8.88888888888889" style="3" customWidth="1"/>
    <col min="15" max="16384" width="8.88888888888889" style="3"/>
  </cols>
  <sheetData>
    <row r="1" ht="26" customHeight="1" spans="1:14">
      <c r="A1" s="13" t="s">
        <v>0</v>
      </c>
      <c r="B1" s="13"/>
      <c r="C1" s="13"/>
      <c r="D1" s="13"/>
      <c r="E1" s="13"/>
      <c r="F1" s="13"/>
      <c r="G1" s="13"/>
      <c r="H1" s="14"/>
      <c r="I1" s="14"/>
      <c r="J1" s="15"/>
    </row>
    <row r="2" s="1" customFormat="1" ht="26" customHeight="1" spans="1:14">
      <c r="A2" s="16" t="s">
        <v>1</v>
      </c>
      <c r="B2" s="16"/>
      <c r="C2" s="16"/>
      <c r="D2" s="16"/>
      <c r="E2" s="16"/>
      <c r="F2" s="16"/>
      <c r="G2" s="16"/>
      <c r="H2" s="17"/>
      <c r="I2" s="17"/>
      <c r="J2" s="18"/>
      <c r="K2" s="19"/>
    </row>
    <row r="3" s="2" customFormat="1" ht="33" customHeight="1" spans="1:14">
      <c r="A3" s="20" t="s">
        <v>2</v>
      </c>
      <c r="B3" s="20" t="s">
        <v>3</v>
      </c>
      <c r="C3" s="20" t="s">
        <v>4</v>
      </c>
      <c r="D3" s="20" t="s">
        <v>5</v>
      </c>
      <c r="E3" s="20" t="s">
        <v>6</v>
      </c>
      <c r="F3" s="20" t="s">
        <v>7</v>
      </c>
      <c r="G3" s="20" t="s">
        <v>8</v>
      </c>
      <c r="H3" s="21" t="s">
        <v>9</v>
      </c>
      <c r="I3" s="21" t="s">
        <v>10</v>
      </c>
      <c r="J3" s="20" t="s">
        <v>11</v>
      </c>
      <c r="K3" s="22"/>
    </row>
    <row r="4" s="3" customFormat="1" ht="86.4" spans="1:14">
      <c r="A4" s="23" t="s">
        <v>12</v>
      </c>
      <c r="B4" s="24" t="s">
        <v>13</v>
      </c>
      <c r="C4" s="25" t="s">
        <v>14</v>
      </c>
      <c r="D4" s="24">
        <v>1</v>
      </c>
      <c r="E4" s="26" t="s">
        <v>15</v>
      </c>
      <c r="F4" s="27" t="s">
        <v>16</v>
      </c>
      <c r="G4" s="27" t="s">
        <v>17</v>
      </c>
      <c r="H4" s="28">
        <f>D4</f>
        <v>1</v>
      </c>
      <c r="I4" s="28"/>
      <c r="J4" s="29"/>
      <c r="K4" s="30"/>
    </row>
    <row r="5" s="3" customFormat="1" ht="100.8" spans="1:14">
      <c r="A5" s="23"/>
      <c r="B5" s="24"/>
      <c r="C5" s="25" t="s">
        <v>18</v>
      </c>
      <c r="D5" s="24">
        <v>1</v>
      </c>
      <c r="E5" s="26" t="s">
        <v>15</v>
      </c>
      <c r="F5" s="27" t="s">
        <v>19</v>
      </c>
      <c r="G5" s="27" t="s">
        <v>20</v>
      </c>
      <c r="H5" s="28">
        <f>D5</f>
        <v>1</v>
      </c>
      <c r="I5" s="28"/>
      <c r="J5" s="29"/>
      <c r="K5" s="12"/>
    </row>
    <row r="6" s="3" customFormat="1" ht="100.8" spans="1:14">
      <c r="A6" s="23"/>
      <c r="B6" s="24" t="s">
        <v>21</v>
      </c>
      <c r="C6" s="25" t="s">
        <v>22</v>
      </c>
      <c r="D6" s="24">
        <v>1</v>
      </c>
      <c r="E6" s="26" t="s">
        <v>23</v>
      </c>
      <c r="F6" s="27" t="s">
        <v>24</v>
      </c>
      <c r="G6" s="27" t="s">
        <v>25</v>
      </c>
      <c r="H6" s="28">
        <v>0.5</v>
      </c>
      <c r="I6" s="28">
        <f>D6-H6</f>
        <v>0.5</v>
      </c>
      <c r="J6" s="31" t="s">
        <v>26</v>
      </c>
      <c r="K6" s="12"/>
    </row>
    <row r="7" s="3" customFormat="1" ht="100.8" spans="1:14">
      <c r="A7" s="23"/>
      <c r="B7" s="24"/>
      <c r="C7" s="25" t="s">
        <v>27</v>
      </c>
      <c r="D7" s="24">
        <v>1</v>
      </c>
      <c r="E7" s="26" t="s">
        <v>28</v>
      </c>
      <c r="F7" s="27" t="s">
        <v>29</v>
      </c>
      <c r="G7" s="27" t="s">
        <v>30</v>
      </c>
      <c r="H7" s="28">
        <v>1</v>
      </c>
      <c r="I7" s="28"/>
      <c r="J7" s="31"/>
      <c r="K7" s="12"/>
    </row>
    <row r="8" s="3" customFormat="1" ht="100.8" spans="1:14">
      <c r="A8" s="23"/>
      <c r="B8" s="24" t="s">
        <v>31</v>
      </c>
      <c r="C8" s="25" t="s">
        <v>32</v>
      </c>
      <c r="D8" s="24">
        <v>1</v>
      </c>
      <c r="E8" s="26" t="s">
        <v>33</v>
      </c>
      <c r="F8" s="27" t="s">
        <v>34</v>
      </c>
      <c r="G8" s="27" t="s">
        <v>35</v>
      </c>
      <c r="H8" s="28">
        <f>D8</f>
        <v>1</v>
      </c>
      <c r="I8" s="28"/>
      <c r="J8" s="29"/>
      <c r="K8" s="12"/>
    </row>
    <row r="9" s="3" customFormat="1" ht="86.4" spans="1:14">
      <c r="A9" s="23"/>
      <c r="B9" s="24"/>
      <c r="C9" s="25" t="s">
        <v>36</v>
      </c>
      <c r="D9" s="24">
        <v>1</v>
      </c>
      <c r="E9" s="26" t="s">
        <v>37</v>
      </c>
      <c r="F9" s="27" t="s">
        <v>38</v>
      </c>
      <c r="G9" s="27" t="s">
        <v>39</v>
      </c>
      <c r="H9" s="28">
        <f>D9</f>
        <v>1</v>
      </c>
      <c r="I9" s="28"/>
      <c r="J9" s="29"/>
      <c r="K9" s="12"/>
    </row>
    <row r="10" s="3" customFormat="1" ht="86.4" spans="1:14">
      <c r="A10" s="32" t="s">
        <v>40</v>
      </c>
      <c r="B10" s="26" t="s">
        <v>41</v>
      </c>
      <c r="C10" s="25" t="s">
        <v>42</v>
      </c>
      <c r="D10" s="24">
        <v>1</v>
      </c>
      <c r="E10" s="33" t="s">
        <v>43</v>
      </c>
      <c r="F10" s="27" t="s">
        <v>44</v>
      </c>
      <c r="G10" s="27" t="s">
        <v>45</v>
      </c>
      <c r="H10" s="28">
        <f>D10</f>
        <v>1</v>
      </c>
      <c r="I10" s="28"/>
      <c r="J10" s="29"/>
      <c r="K10" s="12"/>
      <c r="L10" s="34"/>
      <c r="N10" s="34"/>
    </row>
    <row r="11" s="3" customFormat="1" ht="100.8" spans="1:14">
      <c r="A11" s="32"/>
      <c r="B11" s="26"/>
      <c r="C11" s="25" t="s">
        <v>46</v>
      </c>
      <c r="D11" s="24">
        <v>1</v>
      </c>
      <c r="E11" s="33" t="s">
        <v>47</v>
      </c>
      <c r="F11" s="27" t="s">
        <v>48</v>
      </c>
      <c r="G11" s="27" t="s">
        <v>49</v>
      </c>
      <c r="H11" s="28">
        <f>ROUND(1-(100%-95.84%)/1%*2%,2)</f>
        <v>0.92</v>
      </c>
      <c r="I11" s="28">
        <f>D11-H11</f>
        <v>0.08</v>
      </c>
      <c r="J11" s="35" t="s">
        <v>50</v>
      </c>
      <c r="K11" s="30"/>
      <c r="L11" s="36"/>
    </row>
    <row r="12" s="3" customFormat="1" ht="86.4" spans="1:14">
      <c r="A12" s="32"/>
      <c r="B12" s="26"/>
      <c r="C12" s="25" t="s">
        <v>51</v>
      </c>
      <c r="D12" s="24">
        <v>1</v>
      </c>
      <c r="E12" s="26" t="s">
        <v>47</v>
      </c>
      <c r="F12" s="27" t="s">
        <v>52</v>
      </c>
      <c r="G12" s="27" t="s">
        <v>53</v>
      </c>
      <c r="H12" s="28">
        <f>ROUND((93.88%+99.99%)*50%,2)</f>
        <v>0.97</v>
      </c>
      <c r="I12" s="28">
        <f>D12-H12</f>
        <v>0.03</v>
      </c>
      <c r="J12" s="31" t="s">
        <v>54</v>
      </c>
      <c r="K12" s="30"/>
    </row>
    <row r="13" s="3" customFormat="1" ht="100.8" spans="1:14">
      <c r="A13" s="32"/>
      <c r="B13" s="26"/>
      <c r="C13" s="25" t="s">
        <v>55</v>
      </c>
      <c r="D13" s="24">
        <v>1</v>
      </c>
      <c r="E13" s="33" t="s">
        <v>43</v>
      </c>
      <c r="F13" s="25" t="s">
        <v>56</v>
      </c>
      <c r="G13" s="27" t="s">
        <v>57</v>
      </c>
      <c r="H13" s="28">
        <f>ROUND(1-3.97%/1%*10%,2)</f>
        <v>0.6</v>
      </c>
      <c r="I13" s="28">
        <f>D13-H13</f>
        <v>0.4</v>
      </c>
      <c r="J13" s="35" t="s">
        <v>58</v>
      </c>
      <c r="K13" s="37"/>
    </row>
    <row r="14" s="3" customFormat="1" ht="57.6" spans="1:14">
      <c r="A14" s="32"/>
      <c r="B14" s="26"/>
      <c r="C14" s="25" t="s">
        <v>59</v>
      </c>
      <c r="D14" s="24">
        <v>1</v>
      </c>
      <c r="E14" s="33" t="s">
        <v>60</v>
      </c>
      <c r="F14" s="27" t="s">
        <v>61</v>
      </c>
      <c r="G14" s="27" t="s">
        <v>62</v>
      </c>
      <c r="H14" s="28">
        <f>D14</f>
        <v>1</v>
      </c>
      <c r="I14" s="28"/>
      <c r="J14" s="29"/>
      <c r="K14" s="36"/>
    </row>
    <row r="15" s="3" customFormat="1" ht="72" spans="1:14">
      <c r="A15" s="32"/>
      <c r="B15" s="26"/>
      <c r="C15" s="25" t="s">
        <v>63</v>
      </c>
      <c r="D15" s="24">
        <v>1</v>
      </c>
      <c r="E15" s="33" t="s">
        <v>64</v>
      </c>
      <c r="F15" s="27" t="s">
        <v>65</v>
      </c>
      <c r="G15" s="27" t="s">
        <v>66</v>
      </c>
      <c r="H15" s="28">
        <f>D15</f>
        <v>1</v>
      </c>
      <c r="I15" s="28"/>
      <c r="J15" s="29"/>
      <c r="K15" s="36"/>
    </row>
    <row r="16" s="3" customFormat="1" ht="72" spans="1:14">
      <c r="A16" s="32"/>
      <c r="B16" s="26"/>
      <c r="C16" s="25" t="s">
        <v>67</v>
      </c>
      <c r="D16" s="24">
        <v>1</v>
      </c>
      <c r="E16" s="33" t="s">
        <v>47</v>
      </c>
      <c r="F16" s="27" t="s">
        <v>68</v>
      </c>
      <c r="G16" s="27" t="s">
        <v>69</v>
      </c>
      <c r="H16" s="28">
        <f>ROUND(1*73.16%,2)</f>
        <v>0.73</v>
      </c>
      <c r="I16" s="28">
        <f>D16-H16</f>
        <v>0.27</v>
      </c>
      <c r="J16" s="35" t="s">
        <v>70</v>
      </c>
      <c r="K16" s="34"/>
    </row>
    <row r="17" s="3" customFormat="1" ht="100.8" spans="1:14">
      <c r="A17" s="32"/>
      <c r="B17" s="26"/>
      <c r="C17" s="25" t="s">
        <v>71</v>
      </c>
      <c r="D17" s="24">
        <v>1</v>
      </c>
      <c r="E17" s="33" t="s">
        <v>72</v>
      </c>
      <c r="F17" s="27" t="s">
        <v>73</v>
      </c>
      <c r="G17" s="27" t="s">
        <v>74</v>
      </c>
      <c r="H17" s="28">
        <f>D17</f>
        <v>1</v>
      </c>
      <c r="I17" s="28"/>
      <c r="J17" s="29"/>
      <c r="K17" s="12"/>
    </row>
    <row r="18" s="3" customFormat="1" ht="100.8" spans="1:14">
      <c r="A18" s="32"/>
      <c r="B18" s="24" t="s">
        <v>75</v>
      </c>
      <c r="C18" s="25" t="s">
        <v>76</v>
      </c>
      <c r="D18" s="24">
        <v>1</v>
      </c>
      <c r="E18" s="33" t="s">
        <v>15</v>
      </c>
      <c r="F18" s="27" t="s">
        <v>77</v>
      </c>
      <c r="G18" s="27" t="s">
        <v>78</v>
      </c>
      <c r="H18" s="28">
        <f>D18</f>
        <v>1</v>
      </c>
      <c r="I18" s="28"/>
      <c r="J18" s="29"/>
      <c r="K18" s="12"/>
      <c r="L18" s="34"/>
      <c r="N18" s="34"/>
    </row>
    <row r="19" s="3" customFormat="1" ht="115.2" spans="1:14">
      <c r="A19" s="32"/>
      <c r="B19" s="24"/>
      <c r="C19" s="25" t="s">
        <v>79</v>
      </c>
      <c r="D19" s="24">
        <v>1</v>
      </c>
      <c r="E19" s="33" t="s">
        <v>80</v>
      </c>
      <c r="F19" s="27" t="s">
        <v>81</v>
      </c>
      <c r="G19" s="27" t="s">
        <v>82</v>
      </c>
      <c r="H19" s="28">
        <v>0.75</v>
      </c>
      <c r="I19" s="28">
        <f>D19-H19</f>
        <v>0.25</v>
      </c>
      <c r="J19" s="35" t="s">
        <v>83</v>
      </c>
      <c r="K19" s="12"/>
      <c r="L19" s="34"/>
    </row>
    <row r="20" s="3" customFormat="1" ht="43.2" spans="1:14">
      <c r="A20" s="32"/>
      <c r="B20" s="24"/>
      <c r="C20" s="25" t="s">
        <v>84</v>
      </c>
      <c r="D20" s="24">
        <v>1</v>
      </c>
      <c r="E20" s="26" t="s">
        <v>47</v>
      </c>
      <c r="F20" s="27" t="s">
        <v>85</v>
      </c>
      <c r="G20" s="27" t="s">
        <v>86</v>
      </c>
      <c r="H20" s="28">
        <f>D20</f>
        <v>1</v>
      </c>
      <c r="I20" s="28"/>
      <c r="J20" s="29"/>
      <c r="K20" s="12"/>
    </row>
    <row r="21" s="3" customFormat="1" ht="42" customHeight="1" spans="1:14">
      <c r="A21" s="32"/>
      <c r="B21" s="24"/>
      <c r="C21" s="25" t="s">
        <v>87</v>
      </c>
      <c r="D21" s="24">
        <v>1</v>
      </c>
      <c r="E21" s="33" t="s">
        <v>88</v>
      </c>
      <c r="F21" s="27" t="s">
        <v>89</v>
      </c>
      <c r="G21" s="27" t="s">
        <v>90</v>
      </c>
      <c r="H21" s="28">
        <v>1</v>
      </c>
      <c r="I21" s="28"/>
      <c r="J21" s="29"/>
      <c r="K21" s="12"/>
    </row>
    <row r="22" s="3" customFormat="1" ht="72" spans="1:14">
      <c r="A22" s="32"/>
      <c r="B22" s="24"/>
      <c r="C22" s="25" t="s">
        <v>91</v>
      </c>
      <c r="D22" s="24">
        <v>1</v>
      </c>
      <c r="E22" s="33" t="s">
        <v>92</v>
      </c>
      <c r="F22" s="27" t="s">
        <v>93</v>
      </c>
      <c r="G22" s="27" t="s">
        <v>94</v>
      </c>
      <c r="H22" s="28">
        <v>1</v>
      </c>
      <c r="I22" s="28"/>
      <c r="J22" s="29"/>
      <c r="K22" s="12"/>
    </row>
    <row r="23" s="3" customFormat="1" ht="100.8" spans="1:14">
      <c r="A23" s="32"/>
      <c r="B23" s="24"/>
      <c r="C23" s="25" t="s">
        <v>95</v>
      </c>
      <c r="D23" s="24">
        <v>1</v>
      </c>
      <c r="E23" s="33" t="s">
        <v>80</v>
      </c>
      <c r="F23" s="27" t="s">
        <v>96</v>
      </c>
      <c r="G23" s="27" t="s">
        <v>97</v>
      </c>
      <c r="H23" s="28">
        <v>1</v>
      </c>
      <c r="I23" s="28"/>
      <c r="J23" s="29"/>
      <c r="K23" s="12"/>
    </row>
    <row r="24" s="3" customFormat="1" ht="72" spans="1:14">
      <c r="A24" s="32"/>
      <c r="B24" s="24" t="s">
        <v>98</v>
      </c>
      <c r="C24" s="25" t="s">
        <v>99</v>
      </c>
      <c r="D24" s="24">
        <v>1</v>
      </c>
      <c r="E24" s="26" t="s">
        <v>15</v>
      </c>
      <c r="F24" s="27" t="s">
        <v>100</v>
      </c>
      <c r="G24" s="27" t="s">
        <v>101</v>
      </c>
      <c r="H24" s="28">
        <v>0.8</v>
      </c>
      <c r="I24" s="28">
        <v>0.2</v>
      </c>
      <c r="J24" s="35" t="s">
        <v>102</v>
      </c>
      <c r="K24" s="12"/>
    </row>
    <row r="25" s="3" customFormat="1" ht="133" customHeight="1" spans="1:14">
      <c r="A25" s="32"/>
      <c r="B25" s="24"/>
      <c r="C25" s="25" t="s">
        <v>103</v>
      </c>
      <c r="D25" s="24">
        <v>1</v>
      </c>
      <c r="E25" s="26" t="s">
        <v>37</v>
      </c>
      <c r="F25" s="27" t="s">
        <v>104</v>
      </c>
      <c r="G25" s="27" t="s">
        <v>105</v>
      </c>
      <c r="H25" s="28">
        <f>D25</f>
        <v>1</v>
      </c>
      <c r="I25" s="28"/>
      <c r="J25" s="29"/>
      <c r="K25" s="12"/>
    </row>
    <row r="26" s="3" customFormat="1" ht="86.4" spans="1:14">
      <c r="A26" s="32"/>
      <c r="B26" s="24"/>
      <c r="C26" s="25" t="s">
        <v>106</v>
      </c>
      <c r="D26" s="24">
        <v>1</v>
      </c>
      <c r="E26" s="26" t="s">
        <v>47</v>
      </c>
      <c r="F26" s="27" t="s">
        <v>107</v>
      </c>
      <c r="G26" s="27" t="s">
        <v>108</v>
      </c>
      <c r="H26" s="28">
        <f>ROUND(1*73.2%,2)</f>
        <v>0.73</v>
      </c>
      <c r="I26" s="28">
        <f>D26-H26</f>
        <v>0.27</v>
      </c>
      <c r="J26" s="31" t="s">
        <v>109</v>
      </c>
      <c r="K26" s="12"/>
    </row>
    <row r="27" s="3" customFormat="1" ht="72" spans="1:14">
      <c r="A27" s="32"/>
      <c r="B27" s="24" t="s">
        <v>110</v>
      </c>
      <c r="C27" s="25" t="s">
        <v>111</v>
      </c>
      <c r="D27" s="24">
        <v>1</v>
      </c>
      <c r="E27" s="26" t="s">
        <v>15</v>
      </c>
      <c r="F27" s="27" t="s">
        <v>112</v>
      </c>
      <c r="G27" s="27" t="s">
        <v>113</v>
      </c>
      <c r="H27" s="28">
        <f>D27</f>
        <v>1</v>
      </c>
      <c r="I27" s="28"/>
      <c r="J27" s="29"/>
      <c r="K27" s="12"/>
    </row>
    <row r="28" s="3" customFormat="1" ht="124" customHeight="1" spans="1:14">
      <c r="A28" s="32"/>
      <c r="B28" s="24"/>
      <c r="C28" s="25" t="s">
        <v>114</v>
      </c>
      <c r="D28" s="24">
        <v>2</v>
      </c>
      <c r="E28" s="26" t="s">
        <v>37</v>
      </c>
      <c r="F28" s="27" t="s">
        <v>115</v>
      </c>
      <c r="G28" s="27" t="s">
        <v>116</v>
      </c>
      <c r="H28" s="28">
        <v>1.5</v>
      </c>
      <c r="I28" s="38">
        <f>D28-H28</f>
        <v>0.5</v>
      </c>
      <c r="J28" s="31" t="s">
        <v>117</v>
      </c>
      <c r="K28" s="12"/>
    </row>
    <row r="29" s="3" customFormat="1" ht="86.4" spans="1:14">
      <c r="A29" s="32"/>
      <c r="B29" s="24" t="s">
        <v>118</v>
      </c>
      <c r="C29" s="25" t="s">
        <v>119</v>
      </c>
      <c r="D29" s="24">
        <v>1</v>
      </c>
      <c r="E29" s="26" t="s">
        <v>15</v>
      </c>
      <c r="F29" s="27" t="s">
        <v>120</v>
      </c>
      <c r="G29" s="27" t="s">
        <v>121</v>
      </c>
      <c r="H29" s="28">
        <f t="shared" ref="H29:H51" si="0">D29</f>
        <v>1</v>
      </c>
      <c r="I29" s="28"/>
      <c r="J29" s="35"/>
      <c r="K29" s="12"/>
    </row>
    <row r="30" s="3" customFormat="1" ht="72" spans="1:14">
      <c r="A30" s="32"/>
      <c r="B30" s="24"/>
      <c r="C30" s="25" t="s">
        <v>122</v>
      </c>
      <c r="D30" s="24">
        <v>1</v>
      </c>
      <c r="E30" s="26" t="s">
        <v>123</v>
      </c>
      <c r="F30" s="27" t="s">
        <v>124</v>
      </c>
      <c r="G30" s="27" t="s">
        <v>125</v>
      </c>
      <c r="H30" s="28">
        <f t="shared" si="0"/>
        <v>1</v>
      </c>
      <c r="I30" s="28"/>
      <c r="J30" s="29"/>
      <c r="K30" s="12"/>
    </row>
    <row r="31" s="3" customFormat="1" ht="100.8" spans="1:14">
      <c r="A31" s="32"/>
      <c r="B31" s="24"/>
      <c r="C31" s="25" t="s">
        <v>126</v>
      </c>
      <c r="D31" s="24">
        <v>1</v>
      </c>
      <c r="E31" s="26" t="s">
        <v>47</v>
      </c>
      <c r="F31" s="27" t="s">
        <v>127</v>
      </c>
      <c r="G31" s="27" t="s">
        <v>128</v>
      </c>
      <c r="H31" s="28">
        <f t="shared" si="0"/>
        <v>1</v>
      </c>
      <c r="I31" s="28"/>
      <c r="J31" s="31"/>
      <c r="K31" s="36"/>
    </row>
    <row r="32" s="3" customFormat="1" ht="43.2" spans="1:14">
      <c r="A32" s="32"/>
      <c r="B32" s="24" t="s">
        <v>129</v>
      </c>
      <c r="C32" s="25" t="s">
        <v>130</v>
      </c>
      <c r="D32" s="24">
        <v>1</v>
      </c>
      <c r="E32" s="26" t="s">
        <v>47</v>
      </c>
      <c r="F32" s="27" t="s">
        <v>131</v>
      </c>
      <c r="G32" s="27" t="s">
        <v>132</v>
      </c>
      <c r="H32" s="28">
        <f t="shared" si="0"/>
        <v>1</v>
      </c>
      <c r="I32" s="28"/>
      <c r="J32" s="29"/>
      <c r="K32" s="12"/>
    </row>
    <row r="33" s="3" customFormat="1" ht="43.2" spans="1:11">
      <c r="A33" s="32"/>
      <c r="B33" s="24"/>
      <c r="C33" s="25" t="s">
        <v>133</v>
      </c>
      <c r="D33" s="24">
        <v>1</v>
      </c>
      <c r="E33" s="26" t="s">
        <v>47</v>
      </c>
      <c r="F33" s="27" t="s">
        <v>134</v>
      </c>
      <c r="G33" s="27" t="s">
        <v>135</v>
      </c>
      <c r="H33" s="28">
        <f t="shared" si="0"/>
        <v>1</v>
      </c>
      <c r="I33" s="28"/>
      <c r="J33" s="29"/>
      <c r="K33" s="12"/>
    </row>
    <row r="34" s="3" customFormat="1" ht="72" spans="1:11">
      <c r="A34" s="32"/>
      <c r="B34" s="24"/>
      <c r="C34" s="25" t="s">
        <v>136</v>
      </c>
      <c r="D34" s="24">
        <v>1</v>
      </c>
      <c r="E34" s="26" t="s">
        <v>123</v>
      </c>
      <c r="F34" s="27" t="s">
        <v>137</v>
      </c>
      <c r="G34" s="25" t="s">
        <v>138</v>
      </c>
      <c r="H34" s="28">
        <f t="shared" si="0"/>
        <v>1</v>
      </c>
      <c r="I34" s="28"/>
      <c r="J34" s="35"/>
      <c r="K34" s="12"/>
    </row>
    <row r="35" s="3" customFormat="1" ht="43.2" spans="1:11">
      <c r="A35" s="23" t="s">
        <v>139</v>
      </c>
      <c r="B35" s="39" t="s">
        <v>140</v>
      </c>
      <c r="C35" s="25" t="s">
        <v>141</v>
      </c>
      <c r="D35" s="24">
        <v>2</v>
      </c>
      <c r="E35" s="40" t="s">
        <v>142</v>
      </c>
      <c r="F35" s="25" t="s">
        <v>143</v>
      </c>
      <c r="G35" s="27" t="s">
        <v>144</v>
      </c>
      <c r="H35" s="28">
        <f t="shared" si="0"/>
        <v>2</v>
      </c>
      <c r="I35" s="28"/>
      <c r="J35" s="31"/>
      <c r="K35" s="12"/>
    </row>
    <row r="36" s="3" customFormat="1" ht="43.2" spans="1:11">
      <c r="A36" s="23"/>
      <c r="B36" s="41"/>
      <c r="C36" s="25" t="s">
        <v>145</v>
      </c>
      <c r="D36" s="24">
        <v>2</v>
      </c>
      <c r="E36" s="40" t="s">
        <v>146</v>
      </c>
      <c r="F36" s="25" t="s">
        <v>147</v>
      </c>
      <c r="G36" s="27" t="s">
        <v>148</v>
      </c>
      <c r="H36" s="28">
        <f t="shared" si="0"/>
        <v>2</v>
      </c>
      <c r="I36" s="28"/>
      <c r="J36" s="29"/>
      <c r="K36" s="12"/>
    </row>
    <row r="37" s="3" customFormat="1" ht="43.2" spans="1:11">
      <c r="A37" s="23"/>
      <c r="B37" s="41"/>
      <c r="C37" s="25" t="s">
        <v>149</v>
      </c>
      <c r="D37" s="24">
        <v>2</v>
      </c>
      <c r="E37" s="40" t="s">
        <v>150</v>
      </c>
      <c r="F37" s="25" t="s">
        <v>151</v>
      </c>
      <c r="G37" s="27" t="s">
        <v>152</v>
      </c>
      <c r="H37" s="28">
        <f t="shared" si="0"/>
        <v>2</v>
      </c>
      <c r="I37" s="28"/>
      <c r="J37" s="29"/>
      <c r="K37" s="12"/>
    </row>
    <row r="38" s="3" customFormat="1" ht="43.2" spans="1:11">
      <c r="A38" s="23"/>
      <c r="B38" s="41"/>
      <c r="C38" s="25" t="s">
        <v>153</v>
      </c>
      <c r="D38" s="24">
        <v>2</v>
      </c>
      <c r="E38" s="40" t="s">
        <v>154</v>
      </c>
      <c r="F38" s="25" t="s">
        <v>155</v>
      </c>
      <c r="G38" s="27" t="s">
        <v>156</v>
      </c>
      <c r="H38" s="28">
        <f t="shared" si="0"/>
        <v>2</v>
      </c>
      <c r="I38" s="28"/>
      <c r="J38" s="29"/>
      <c r="K38" s="12"/>
    </row>
    <row r="39" s="3" customFormat="1" ht="43.2" spans="1:11">
      <c r="A39" s="23"/>
      <c r="B39" s="41"/>
      <c r="C39" s="25" t="s">
        <v>157</v>
      </c>
      <c r="D39" s="24">
        <v>2</v>
      </c>
      <c r="E39" s="40" t="s">
        <v>158</v>
      </c>
      <c r="F39" s="25" t="s">
        <v>159</v>
      </c>
      <c r="G39" s="27" t="s">
        <v>160</v>
      </c>
      <c r="H39" s="28">
        <f t="shared" si="0"/>
        <v>2</v>
      </c>
      <c r="I39" s="28"/>
      <c r="J39" s="29"/>
      <c r="K39" s="12"/>
    </row>
    <row r="40" s="3" customFormat="1" ht="43.2" spans="1:11">
      <c r="A40" s="23"/>
      <c r="B40" s="41"/>
      <c r="C40" s="25" t="s">
        <v>161</v>
      </c>
      <c r="D40" s="24">
        <v>2</v>
      </c>
      <c r="E40" s="40" t="s">
        <v>162</v>
      </c>
      <c r="F40" s="25" t="s">
        <v>163</v>
      </c>
      <c r="G40" s="27" t="s">
        <v>164</v>
      </c>
      <c r="H40" s="28">
        <f t="shared" si="0"/>
        <v>2</v>
      </c>
      <c r="I40" s="28"/>
      <c r="J40" s="29"/>
      <c r="K40" s="12"/>
    </row>
    <row r="41" s="3" customFormat="1" ht="43.2" spans="1:11">
      <c r="A41" s="23"/>
      <c r="B41" s="42"/>
      <c r="C41" s="25" t="s">
        <v>165</v>
      </c>
      <c r="D41" s="24">
        <v>2</v>
      </c>
      <c r="E41" s="40" t="s">
        <v>166</v>
      </c>
      <c r="F41" s="25" t="s">
        <v>167</v>
      </c>
      <c r="G41" s="27" t="s">
        <v>168</v>
      </c>
      <c r="H41" s="28">
        <f t="shared" si="0"/>
        <v>2</v>
      </c>
      <c r="I41" s="28"/>
      <c r="J41" s="29"/>
      <c r="K41" s="12"/>
    </row>
    <row r="42" s="3" customFormat="1" ht="43.2" spans="1:11">
      <c r="A42" s="23"/>
      <c r="B42" s="39" t="s">
        <v>169</v>
      </c>
      <c r="C42" s="25" t="s">
        <v>170</v>
      </c>
      <c r="D42" s="24">
        <v>2</v>
      </c>
      <c r="E42" s="40" t="s">
        <v>171</v>
      </c>
      <c r="F42" s="25" t="s">
        <v>172</v>
      </c>
      <c r="G42" s="27" t="s">
        <v>173</v>
      </c>
      <c r="H42" s="28">
        <f t="shared" si="0"/>
        <v>2</v>
      </c>
      <c r="I42" s="28"/>
      <c r="J42" s="29"/>
      <c r="K42" s="12"/>
    </row>
    <row r="43" s="3" customFormat="1" ht="43.2" spans="1:11">
      <c r="A43" s="23"/>
      <c r="B43" s="41"/>
      <c r="C43" s="25" t="s">
        <v>174</v>
      </c>
      <c r="D43" s="24">
        <v>2</v>
      </c>
      <c r="E43" s="40" t="s">
        <v>175</v>
      </c>
      <c r="F43" s="25" t="s">
        <v>176</v>
      </c>
      <c r="G43" s="27" t="s">
        <v>177</v>
      </c>
      <c r="H43" s="28">
        <f t="shared" si="0"/>
        <v>2</v>
      </c>
      <c r="I43" s="28"/>
      <c r="J43" s="29"/>
      <c r="K43" s="12"/>
    </row>
    <row r="44" s="3" customFormat="1" ht="43.2" spans="1:11">
      <c r="A44" s="23"/>
      <c r="B44" s="41"/>
      <c r="C44" s="25" t="s">
        <v>178</v>
      </c>
      <c r="D44" s="24">
        <v>2</v>
      </c>
      <c r="E44" s="40" t="s">
        <v>179</v>
      </c>
      <c r="F44" s="25" t="s">
        <v>180</v>
      </c>
      <c r="G44" s="27" t="s">
        <v>181</v>
      </c>
      <c r="H44" s="28">
        <f t="shared" si="0"/>
        <v>2</v>
      </c>
      <c r="I44" s="28"/>
      <c r="J44" s="29"/>
      <c r="K44" s="12"/>
    </row>
    <row r="45" s="3" customFormat="1" ht="72" spans="1:11">
      <c r="A45" s="23"/>
      <c r="B45" s="42"/>
      <c r="C45" s="25" t="s">
        <v>182</v>
      </c>
      <c r="D45" s="24">
        <v>2</v>
      </c>
      <c r="E45" s="40" t="s">
        <v>183</v>
      </c>
      <c r="F45" s="25" t="s">
        <v>184</v>
      </c>
      <c r="G45" s="27" t="s">
        <v>185</v>
      </c>
      <c r="H45" s="28">
        <f t="shared" si="0"/>
        <v>2</v>
      </c>
      <c r="I45" s="28"/>
      <c r="J45" s="29"/>
      <c r="K45" s="12"/>
    </row>
    <row r="46" s="3" customFormat="1" ht="43.2" spans="1:11">
      <c r="A46" s="23"/>
      <c r="B46" s="39" t="s">
        <v>186</v>
      </c>
      <c r="C46" s="25" t="s">
        <v>187</v>
      </c>
      <c r="D46" s="24">
        <v>2</v>
      </c>
      <c r="E46" s="40" t="s">
        <v>188</v>
      </c>
      <c r="F46" s="25" t="s">
        <v>189</v>
      </c>
      <c r="G46" s="27" t="s">
        <v>190</v>
      </c>
      <c r="H46" s="28">
        <f t="shared" si="0"/>
        <v>2</v>
      </c>
      <c r="I46" s="28"/>
      <c r="J46" s="29"/>
      <c r="K46" s="12"/>
    </row>
    <row r="47" s="3" customFormat="1" ht="43.2" spans="1:11">
      <c r="A47" s="23"/>
      <c r="B47" s="41"/>
      <c r="C47" s="25" t="s">
        <v>191</v>
      </c>
      <c r="D47" s="24">
        <v>2</v>
      </c>
      <c r="E47" s="40" t="s">
        <v>192</v>
      </c>
      <c r="F47" s="25" t="s">
        <v>193</v>
      </c>
      <c r="G47" s="27" t="s">
        <v>194</v>
      </c>
      <c r="H47" s="28">
        <f t="shared" si="0"/>
        <v>2</v>
      </c>
      <c r="I47" s="28"/>
      <c r="J47" s="29"/>
      <c r="K47" s="12"/>
    </row>
    <row r="48" s="3" customFormat="1" ht="43.2" spans="1:11">
      <c r="A48" s="23"/>
      <c r="B48" s="41"/>
      <c r="C48" s="25" t="s">
        <v>195</v>
      </c>
      <c r="D48" s="24">
        <v>2</v>
      </c>
      <c r="E48" s="40" t="s">
        <v>196</v>
      </c>
      <c r="F48" s="25" t="s">
        <v>197</v>
      </c>
      <c r="G48" s="27" t="s">
        <v>198</v>
      </c>
      <c r="H48" s="28">
        <f t="shared" si="0"/>
        <v>2</v>
      </c>
      <c r="I48" s="28"/>
      <c r="J48" s="29"/>
      <c r="K48" s="12"/>
    </row>
    <row r="49" s="3" customFormat="1" ht="43.2" spans="1:11">
      <c r="A49" s="23"/>
      <c r="B49" s="41"/>
      <c r="C49" s="25" t="s">
        <v>199</v>
      </c>
      <c r="D49" s="24">
        <v>2</v>
      </c>
      <c r="E49" s="40" t="s">
        <v>200</v>
      </c>
      <c r="F49" s="25" t="s">
        <v>201</v>
      </c>
      <c r="G49" s="27" t="s">
        <v>202</v>
      </c>
      <c r="H49" s="28">
        <f t="shared" si="0"/>
        <v>2</v>
      </c>
      <c r="I49" s="28"/>
      <c r="J49" s="29"/>
      <c r="K49" s="12"/>
    </row>
    <row r="50" s="3" customFormat="1" ht="43.2" spans="1:11">
      <c r="A50" s="23"/>
      <c r="B50" s="42"/>
      <c r="C50" s="25" t="s">
        <v>203</v>
      </c>
      <c r="D50" s="24">
        <v>2</v>
      </c>
      <c r="E50" s="40" t="s">
        <v>204</v>
      </c>
      <c r="F50" s="25" t="s">
        <v>205</v>
      </c>
      <c r="G50" s="27" t="s">
        <v>206</v>
      </c>
      <c r="H50" s="28">
        <f t="shared" si="0"/>
        <v>2</v>
      </c>
      <c r="I50" s="28"/>
      <c r="J50" s="29"/>
      <c r="K50" s="12"/>
    </row>
    <row r="51" s="3" customFormat="1" ht="43.2" spans="1:11">
      <c r="A51" s="23"/>
      <c r="B51" s="24" t="s">
        <v>207</v>
      </c>
      <c r="C51" s="25" t="s">
        <v>208</v>
      </c>
      <c r="D51" s="24">
        <v>2</v>
      </c>
      <c r="E51" s="40" t="s">
        <v>209</v>
      </c>
      <c r="F51" s="25" t="s">
        <v>210</v>
      </c>
      <c r="G51" s="27" t="s">
        <v>211</v>
      </c>
      <c r="H51" s="28">
        <f t="shared" si="0"/>
        <v>2</v>
      </c>
      <c r="I51" s="28"/>
      <c r="J51" s="29"/>
      <c r="K51" s="12"/>
    </row>
    <row r="52" s="3" customFormat="1" ht="86.4" spans="1:11">
      <c r="A52" s="23" t="s">
        <v>212</v>
      </c>
      <c r="B52" s="39" t="s">
        <v>213</v>
      </c>
      <c r="C52" s="25" t="s">
        <v>214</v>
      </c>
      <c r="D52" s="24">
        <v>12</v>
      </c>
      <c r="E52" s="43" t="s">
        <v>215</v>
      </c>
      <c r="F52" s="25" t="s">
        <v>216</v>
      </c>
      <c r="G52" s="27" t="s">
        <v>217</v>
      </c>
      <c r="H52" s="28">
        <v>12</v>
      </c>
      <c r="I52" s="28"/>
      <c r="J52" s="31"/>
      <c r="K52" s="12"/>
    </row>
    <row r="53" s="3" customFormat="1" ht="72" spans="1:11">
      <c r="A53" s="23"/>
      <c r="B53" s="42"/>
      <c r="C53" s="25" t="s">
        <v>218</v>
      </c>
      <c r="D53" s="24">
        <v>12</v>
      </c>
      <c r="E53" s="40" t="s">
        <v>215</v>
      </c>
      <c r="F53" s="25" t="s">
        <v>219</v>
      </c>
      <c r="G53" s="25" t="s">
        <v>220</v>
      </c>
      <c r="H53" s="28">
        <f>D53</f>
        <v>12</v>
      </c>
      <c r="I53" s="28"/>
      <c r="J53" s="29"/>
      <c r="K53" s="12"/>
    </row>
    <row r="54" s="3" customFormat="1" ht="77" customHeight="1" spans="1:11">
      <c r="A54" s="23"/>
      <c r="B54" s="24" t="s">
        <v>221</v>
      </c>
      <c r="C54" s="25" t="s">
        <v>222</v>
      </c>
      <c r="D54" s="24">
        <v>10</v>
      </c>
      <c r="E54" s="24" t="s">
        <v>215</v>
      </c>
      <c r="F54" s="25" t="s">
        <v>223</v>
      </c>
      <c r="G54" s="25" t="s">
        <v>224</v>
      </c>
      <c r="H54" s="28">
        <v>9.5</v>
      </c>
      <c r="I54" s="28">
        <f>D54-H54</f>
        <v>0.5</v>
      </c>
      <c r="J54" s="31" t="s">
        <v>83</v>
      </c>
      <c r="K54" s="12"/>
    </row>
    <row r="55" s="4" customFormat="1" ht="38" customHeight="1" spans="1:11">
      <c r="A55" s="23" t="s">
        <v>225</v>
      </c>
      <c r="B55" s="44"/>
      <c r="C55" s="45"/>
      <c r="D55" s="44"/>
      <c r="E55" s="44"/>
      <c r="F55" s="44"/>
      <c r="G55" s="44"/>
      <c r="H55" s="46">
        <f>SUM(H4:H54)</f>
        <v>97</v>
      </c>
      <c r="I55" s="46">
        <f>SUM(I4:I54)</f>
        <v>3</v>
      </c>
      <c r="J55" s="47"/>
      <c r="K55" s="48"/>
    </row>
    <row r="56" s="5" customFormat="1" ht="29" customHeight="1" spans="1:11">
      <c r="A56" s="49"/>
      <c r="B56" s="50"/>
      <c r="C56" s="51"/>
      <c r="D56" s="50"/>
      <c r="E56" s="50"/>
      <c r="F56" s="50"/>
      <c r="G56" s="50"/>
      <c r="H56" s="52"/>
      <c r="I56" s="52"/>
      <c r="J56" s="53"/>
      <c r="K56" s="54"/>
    </row>
    <row r="57" s="5" customFormat="1" ht="26" customHeight="1" spans="1:11">
      <c r="A57" s="49"/>
      <c r="B57" s="50"/>
      <c r="C57" s="51"/>
      <c r="D57" s="50"/>
      <c r="E57" s="50"/>
      <c r="F57" s="50"/>
      <c r="G57" s="50"/>
      <c r="H57" s="52"/>
      <c r="I57" s="52"/>
      <c r="J57" s="53"/>
      <c r="K57" s="54"/>
    </row>
    <row r="58" ht="26" customHeight="1"/>
    <row r="59" ht="26" customHeight="1" spans="1:11">
      <c r="D59" s="55"/>
    </row>
    <row r="60" ht="26" customHeight="1" spans="1:11">
      <c r="B60" s="56"/>
      <c r="C60" s="57"/>
      <c r="D60" s="56"/>
      <c r="E60" s="58"/>
      <c r="F60" s="59"/>
      <c r="G60" s="59"/>
      <c r="H60" s="60"/>
      <c r="I60" s="60"/>
      <c r="J60" s="61"/>
    </row>
    <row r="61" ht="26" customHeight="1" spans="1:11">
      <c r="B61" s="56"/>
      <c r="C61" s="57"/>
      <c r="D61" s="56"/>
      <c r="E61" s="58"/>
      <c r="F61" s="59"/>
      <c r="G61" s="59"/>
      <c r="H61" s="60"/>
      <c r="I61" s="60"/>
      <c r="J61" s="61"/>
    </row>
    <row r="62" ht="26" customHeight="1" spans="1:11">
      <c r="A62" s="62"/>
      <c r="B62" s="63"/>
      <c r="C62" s="64"/>
      <c r="D62" s="65"/>
      <c r="E62" s="58"/>
      <c r="F62" s="66"/>
      <c r="G62" s="66"/>
      <c r="H62" s="60"/>
      <c r="I62" s="60"/>
      <c r="J62" s="61"/>
    </row>
    <row r="63" ht="26" customHeight="1" spans="1:11">
      <c r="A63" s="62"/>
      <c r="B63" s="67"/>
      <c r="C63" s="68"/>
      <c r="D63" s="56"/>
      <c r="E63" s="58"/>
      <c r="F63" s="66"/>
      <c r="G63" s="66"/>
      <c r="H63" s="60"/>
      <c r="I63" s="60"/>
      <c r="J63" s="61"/>
    </row>
    <row r="64" s="2" customFormat="1" ht="26" customHeight="1" spans="1:11">
      <c r="A64" s="50"/>
      <c r="B64" s="69"/>
      <c r="C64" s="70"/>
      <c r="D64" s="71"/>
      <c r="E64" s="72"/>
      <c r="F64" s="73"/>
      <c r="G64" s="73"/>
      <c r="H64" s="74"/>
      <c r="I64" s="74"/>
      <c r="J64" s="75"/>
      <c r="K64" s="22"/>
    </row>
    <row r="65" ht="26" customHeight="1" spans="1:10">
      <c r="A65" s="62"/>
      <c r="B65" s="76"/>
      <c r="C65" s="77"/>
      <c r="D65" s="76"/>
      <c r="E65" s="78"/>
      <c r="F65" s="79"/>
      <c r="G65" s="79"/>
      <c r="H65" s="52"/>
      <c r="I65" s="52"/>
      <c r="J65" s="53"/>
    </row>
    <row r="66" ht="26" customHeight="1" spans="1:10">
      <c r="A66" s="62"/>
      <c r="B66" s="76"/>
      <c r="C66" s="77"/>
      <c r="D66" s="76"/>
      <c r="E66" s="78"/>
      <c r="F66" s="79"/>
      <c r="G66" s="79"/>
      <c r="H66" s="52"/>
      <c r="I66" s="52"/>
      <c r="J66" s="53"/>
    </row>
    <row r="67" spans="1:10">
      <c r="A67" s="49"/>
      <c r="B67" s="80"/>
      <c r="C67" s="81"/>
      <c r="D67" s="80"/>
      <c r="E67" s="82"/>
      <c r="F67" s="83"/>
      <c r="G67" s="83"/>
      <c r="H67" s="52"/>
      <c r="I67" s="52"/>
      <c r="J67" s="53"/>
    </row>
  </sheetData>
  <autoFilter xmlns:etc="http://www.wps.cn/officeDocument/2017/etCustomData" ref="A3:N55" etc:filterBottomFollowUsedRange="0">
    <extLst/>
  </autoFilter>
  <mergeCells count="20">
    <mergeCell ref="A1:J1"/>
    <mergeCell ref="A2:J2"/>
    <mergeCell ref="A55:G55"/>
    <mergeCell ref="A4:A9"/>
    <mergeCell ref="A10:A34"/>
    <mergeCell ref="A35:A51"/>
    <mergeCell ref="A52:A54"/>
    <mergeCell ref="B4:B5"/>
    <mergeCell ref="B6:B7"/>
    <mergeCell ref="B8:B9"/>
    <mergeCell ref="B10:B17"/>
    <mergeCell ref="B18:B23"/>
    <mergeCell ref="B24:B26"/>
    <mergeCell ref="B27:B28"/>
    <mergeCell ref="B29:B31"/>
    <mergeCell ref="B32:B34"/>
    <mergeCell ref="B35:B41"/>
    <mergeCell ref="B42:B45"/>
    <mergeCell ref="B46:B50"/>
    <mergeCell ref="B52:B53"/>
  </mergeCells>
  <pageMargins left="0.393055555555556" right="0.471527777777778" top="0.590277777777778" bottom="0.668055555555556" header="0.393055555555556" footer="0.5"/>
  <pageSetup paperSize="9" scale="65" fitToHeight="0" orientation="landscape" horizontalDpi="600"/>
  <headerFooter>
    <oddFooter>&amp;C第 &amp;P 页，共 &amp;N 页</oddFooter>
  </headerFooter>
  <rowBreaks count="1" manualBreakCount="1">
    <brk id="56"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附件1-2025年部门整体支出指标体系得分情况</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ztt</dc:creator>
  <cp:lastModifiedBy>Annabelle</cp:lastModifiedBy>
  <dcterms:created xsi:type="dcterms:W3CDTF">2022-05-03T00:07:00Z</dcterms:created>
  <dcterms:modified xsi:type="dcterms:W3CDTF">2026-09-30T01:38:54Z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0B041563518C4FF8BDAFB685613372F4</vt:lpwstr>
  </property>
  <property fmtid="{D5CDD505-2E9C-101B-9397-08002B2CF9AE}" pid="3" name="KSOProductBuildVer">
    <vt:lpwstr>2052-12.1.0.28505</vt:lpwstr>
  </property>
  <property fmtid="{D5CDD505-2E9C-101B-9397-08002B2CF9AE}" pid="4" name="KSOReadingLayout">
    <vt:bool>false</vt:bool>
  </property>
  <property fmtid="{D5CDD505-2E9C-101B-9397-08002B2CF9AE}" pid="5" name="CalculationRule">
    <vt:i4>0</vt:i4>
  </property>
</Properties>
</file>